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P:\SC-CONTRAT-EAU-CLIMAT\CTEC-CEVM2026-2030\Tableau_Actions_2026-2030\"/>
    </mc:Choice>
  </mc:AlternateContent>
  <xr:revisionPtr revIDLastSave="0" documentId="13_ncr:1_{92C62BE5-F0D0-4015-A0FB-EF6DFF3BBF56}" xr6:coauthVersionLast="47" xr6:coauthVersionMax="47" xr10:uidLastSave="{00000000-0000-0000-0000-000000000000}"/>
  <bookViews>
    <workbookView xWindow="28680" yWindow="-120" windowWidth="29040" windowHeight="15720" activeTab="1" xr2:uid="{D71BE700-7B5F-496F-9A89-774EA7B3F0E6}"/>
  </bookViews>
  <sheets>
    <sheet name="Programme d'action simplifié" sheetId="1" r:id="rId1"/>
    <sheet name="Programme d'action détaillé"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2" i="2" l="1"/>
  <c r="H143" i="2"/>
  <c r="J43" i="1"/>
  <c r="J42" i="1"/>
  <c r="H13" i="2"/>
  <c r="H77" i="2" l="1"/>
  <c r="H76" i="2"/>
  <c r="J90" i="1"/>
  <c r="J89" i="1"/>
  <c r="J78" i="1"/>
  <c r="J94" i="1" l="1"/>
  <c r="H192" i="2"/>
  <c r="H191" i="2"/>
  <c r="H40" i="2" l="1"/>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8" i="2"/>
  <c r="H79" i="2"/>
  <c r="H80" i="2"/>
  <c r="H81" i="2"/>
  <c r="H82" i="2"/>
  <c r="H83" i="2"/>
  <c r="H84" i="2"/>
  <c r="I84" i="2" s="1"/>
  <c r="H85" i="2"/>
  <c r="I85" i="2" s="1"/>
  <c r="H86" i="2"/>
  <c r="I86" i="2" s="1"/>
  <c r="H87" i="2"/>
  <c r="I87" i="2" s="1"/>
  <c r="H88" i="2"/>
  <c r="H89" i="2"/>
  <c r="I89" i="2" s="1"/>
  <c r="H90" i="2"/>
  <c r="I90" i="2" s="1"/>
  <c r="H91" i="2"/>
  <c r="I91" i="2" s="1"/>
  <c r="H92" i="2"/>
  <c r="H93" i="2"/>
  <c r="I93" i="2" s="1"/>
  <c r="H94" i="2"/>
  <c r="I94" i="2" s="1"/>
  <c r="H95" i="2"/>
  <c r="I95" i="2" s="1"/>
  <c r="H96" i="2"/>
  <c r="I96" i="2" s="1"/>
  <c r="H97" i="2"/>
  <c r="I97" i="2" s="1"/>
  <c r="H98" i="2"/>
  <c r="I98" i="2" s="1"/>
  <c r="H99" i="2"/>
  <c r="I99" i="2" s="1"/>
  <c r="H100" i="2"/>
  <c r="I100" i="2" s="1"/>
  <c r="H101" i="2"/>
  <c r="H102" i="2"/>
  <c r="H103" i="2"/>
  <c r="H104" i="2"/>
  <c r="I104" i="2" s="1"/>
  <c r="H106" i="2"/>
  <c r="H107" i="2"/>
  <c r="H108" i="2"/>
  <c r="H109" i="2"/>
  <c r="H113" i="2"/>
  <c r="H114" i="2"/>
  <c r="H115" i="2"/>
  <c r="H116" i="2"/>
  <c r="H117" i="2"/>
  <c r="H118" i="2"/>
  <c r="H119" i="2"/>
  <c r="H120" i="2"/>
  <c r="H121" i="2"/>
  <c r="H122" i="2"/>
  <c r="H123" i="2"/>
  <c r="H124" i="2"/>
  <c r="H125" i="2"/>
  <c r="H126" i="2"/>
  <c r="H127" i="2"/>
  <c r="H128" i="2"/>
  <c r="H129" i="2"/>
  <c r="H130" i="2"/>
  <c r="H131" i="2"/>
  <c r="H132" i="2"/>
  <c r="I132" i="2" s="1"/>
  <c r="H133" i="2"/>
  <c r="I133" i="2" s="1"/>
  <c r="H134" i="2"/>
  <c r="I134" i="2" s="1"/>
  <c r="H135" i="2"/>
  <c r="I135" i="2" s="1"/>
  <c r="H136" i="2"/>
  <c r="I136" i="2" s="1"/>
  <c r="H137" i="2"/>
  <c r="I137" i="2" s="1"/>
  <c r="H138" i="2"/>
  <c r="H139"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83" i="2"/>
  <c r="H185" i="2"/>
  <c r="H188" i="2"/>
  <c r="H189" i="2"/>
  <c r="H194" i="2"/>
  <c r="H195" i="2"/>
  <c r="H196" i="2"/>
  <c r="H197" i="2"/>
  <c r="H198" i="2"/>
  <c r="H199" i="2"/>
  <c r="H200" i="2"/>
  <c r="H201" i="2"/>
  <c r="H10" i="2"/>
  <c r="H12" i="2"/>
  <c r="H14" i="2"/>
  <c r="H15" i="2"/>
  <c r="H16" i="2"/>
  <c r="H17" i="2"/>
  <c r="H18" i="2"/>
  <c r="H19" i="2"/>
  <c r="H20" i="2"/>
  <c r="H21" i="2"/>
  <c r="H22" i="2"/>
  <c r="H23" i="2"/>
  <c r="H24" i="2"/>
  <c r="H25" i="2"/>
  <c r="H26" i="2"/>
  <c r="H27" i="2"/>
  <c r="H28" i="2"/>
  <c r="H29" i="2"/>
  <c r="H30" i="2"/>
  <c r="H31" i="2"/>
  <c r="H32" i="2"/>
  <c r="H33" i="2"/>
  <c r="H9" i="2"/>
  <c r="I202" i="2" l="1"/>
  <c r="H202" i="2" l="1"/>
  <c r="G202" i="2"/>
  <c r="F202" i="2"/>
  <c r="E202" i="2"/>
  <c r="D202" i="2"/>
  <c r="C202" i="2"/>
  <c r="I113" i="1" l="1"/>
  <c r="H113" i="1"/>
  <c r="G113" i="1"/>
  <c r="F113" i="1"/>
  <c r="E113" i="1"/>
  <c r="J113" i="1" l="1"/>
</calcChain>
</file>

<file path=xl/sharedStrings.xml><?xml version="1.0" encoding="utf-8"?>
<sst xmlns="http://schemas.openxmlformats.org/spreadsheetml/2006/main" count="696" uniqueCount="411">
  <si>
    <t>Intitulé de l'action</t>
  </si>
  <si>
    <t>Numéro de l'action</t>
  </si>
  <si>
    <t>Porteur du projet</t>
  </si>
  <si>
    <t>Description</t>
  </si>
  <si>
    <t>2026 (en HT)</t>
  </si>
  <si>
    <t>2027 (en HT)</t>
  </si>
  <si>
    <t>2028 (en HT)</t>
  </si>
  <si>
    <t>2029 (en HT)</t>
  </si>
  <si>
    <t>2030 (en HT)</t>
  </si>
  <si>
    <t>Total (en HT)</t>
  </si>
  <si>
    <t>Département 93</t>
  </si>
  <si>
    <t>Création de cours OASIS</t>
  </si>
  <si>
    <t xml:space="preserve"> 1 projet Saint Denis
1 projet  Saint Ouen 
1 projet Sevran
1 projet Romainville
2 projet potentiels non validés</t>
  </si>
  <si>
    <t>Aménagement des espaces publics</t>
  </si>
  <si>
    <t>Plaine Commune</t>
  </si>
  <si>
    <t>Diagnostic de résilience climatique du territoire dont plan de prévention risque inondations</t>
  </si>
  <si>
    <t>Parking tapis vert à la Courneuve</t>
  </si>
  <si>
    <t>CA Roissy Pays de France</t>
  </si>
  <si>
    <t>Pôle Gare Goussainville et Arnouville
Requalification de la ZAE Pont de la Brèche à Goussainville</t>
  </si>
  <si>
    <t>CA Val Parisis</t>
  </si>
  <si>
    <t>EPT Plaine Commune</t>
  </si>
  <si>
    <t>3 cours en 2026, 4 en 2027, 6 en 2028</t>
  </si>
  <si>
    <t>Commune du Blanc-Mesnil</t>
  </si>
  <si>
    <t>Création d'une cours OASIS</t>
  </si>
  <si>
    <t>Désimperméabilisation d'une aire piétonne</t>
  </si>
  <si>
    <t>Commune d'Eaubonne</t>
  </si>
  <si>
    <t>Commune d'Enghien-les-Bains</t>
  </si>
  <si>
    <t>Groupe scolaire élémentaire Ormesson
Ecole maternelle Marie-France Chabanel
Ecole maternelle des Cygnes</t>
  </si>
  <si>
    <t>Commune de Drancy</t>
  </si>
  <si>
    <t>Square sedaine
Square Albert David
Square Barbusse
Désimpérméabilisation des places de parking</t>
  </si>
  <si>
    <t xml:space="preserve">Végétalisation de l'école Daudet/La Fontaine 
Reconstruction des cours d'école  Barbusse 
Reconstruction des cours d'école  Robespierre et ses abords </t>
  </si>
  <si>
    <t>Commune de Garges-lès-Gonesse</t>
  </si>
  <si>
    <t>Commune de Romainville</t>
  </si>
  <si>
    <t>Projet de requalification de la cour d'école marternelle Jean Moulin
Projet de requalification de la cour d'école maternelle et élémentaire Jean Sarrailh</t>
  </si>
  <si>
    <t>Projet de requalification du parking du bowling
Requalification de la placette Marcel Sembat</t>
  </si>
  <si>
    <t>Ecole Marie Curie
Ecole Jacques Prévert
Ecole Foch
Ecole Village
Ecole Cadet</t>
  </si>
  <si>
    <t>Réaménagement d'un espace vert et gestion intégrée des eaux pluviales - Parc du Charmes au Loup
Aménagement de nouveaux espaces verts et gestion intégrée des eaux pluviales - Quartier des Diablots
Desimperméabilisation de parkings</t>
  </si>
  <si>
    <t>Commune de Saint-Gratien</t>
  </si>
  <si>
    <t>Commune de Saint-Leu-la-Forêt</t>
  </si>
  <si>
    <t>Création de cours OASIS 
Reconstruction et extension de l'école Victor Hugo</t>
  </si>
  <si>
    <t xml:space="preserve">Aménagement des espaces publics </t>
  </si>
  <si>
    <t>Cours oasis de 3 écoles : 	Ecole Coppé/Lamartine, Ecole Anne Frank et Ecole François Mauriac</t>
  </si>
  <si>
    <t>Projet Coeur de Ville
Parkings végétalisés - stationnement écovégétal + plantations</t>
  </si>
  <si>
    <t>Refonte de l'esplanade du Bourget</t>
  </si>
  <si>
    <t>ADP</t>
  </si>
  <si>
    <t>Projet de renouvellement urbain</t>
  </si>
  <si>
    <t>SPL Est Ensemble</t>
  </si>
  <si>
    <t>NPNRU Paul Eluard à Bobigny
ZAC Ecoquartier gare de Pantin Quatre-Chemins à Pantin</t>
  </si>
  <si>
    <t>ZAC Coteaux-Beauclair à Rosny-sous-Bois</t>
  </si>
  <si>
    <t>SPL PAREDEV</t>
  </si>
  <si>
    <t>Ville de Villiers-le-Bel</t>
  </si>
  <si>
    <t>Réflexion des voiries du quartier des Charmettes</t>
  </si>
  <si>
    <t>ARNOUVILLE - Reméandrage du Croult au droit de la NEF</t>
  </si>
  <si>
    <t xml:space="preserve">ARNOUVILLE - Réouverture du Petit Rosne au droit du  Château </t>
  </si>
  <si>
    <t>BONNEUIL EN FR - Renaturation de La Morée au droit de la STEP</t>
  </si>
  <si>
    <t>ECOUEN- Renaturation du Petit Rosne</t>
  </si>
  <si>
    <t>GOUSSAINVILLE - Ouverture Croult Vieux Pays</t>
  </si>
  <si>
    <t>GOUSSAINVILLE - Renaturation du Croult Trou au Diable</t>
  </si>
  <si>
    <t>LOUVRES- Renaturation du ru du Rhin Ferme</t>
  </si>
  <si>
    <t>SARCELLES - Réouverture du Petit Rosne et valor. du mileu nat.Emile Zola</t>
  </si>
  <si>
    <t>SARCELLES - renaturation Petit Rosne domaine Cèdres</t>
  </si>
  <si>
    <t>SARCELLES -Réalisation d'aménagement hydro-écologique  du Petit Rosne et du bassin des Prés sous la Ville</t>
  </si>
  <si>
    <t>BOUFFEMONT - renaturation du Petit Rosne et de la mare du chemin d'aventures et déconnexion des EP</t>
  </si>
  <si>
    <t>EZANVILLE:Renaturation du Petit Rosne Parc Chinois</t>
  </si>
  <si>
    <t>MOISSELLES - Renaturation de Petit Rosne</t>
  </si>
  <si>
    <t xml:space="preserve">MONTMORENCY - ST BRICE S/F - BR fonds des aulnes </t>
  </si>
  <si>
    <t>SIARE</t>
  </si>
  <si>
    <t>Renaturation ru de Corbon - Etangs Marie</t>
  </si>
  <si>
    <t>Plan de gestion des zones humides du territoire du SIARE</t>
  </si>
  <si>
    <t>a chiffrer</t>
  </si>
  <si>
    <t>Redécouverte de la Vieille Mer</t>
  </si>
  <si>
    <t>Etude des potentialités de restauration écologique sur les zones humides métropolitaines</t>
  </si>
  <si>
    <t xml:space="preserve">MGP </t>
  </si>
  <si>
    <t>Etude des potentialités de restauration écologique sur les berges de grands cours d'eau et leurs canaux</t>
  </si>
  <si>
    <t xml:space="preserve">Etudes opérationnelles et travaux de restauration des berges et leurs canaux </t>
  </si>
  <si>
    <t>Etude de faisabilité de réouverture du ru du Sausset dans la ZAC à Aulnay-sous-Bois</t>
  </si>
  <si>
    <t>Etudes opérationnelles et travaux de restauration de zones humides, notamment sur des friches de Sevran</t>
  </si>
  <si>
    <t>Etudes opérationnelles et travaux de restauration de zones humides et des petits cours d'eau</t>
  </si>
  <si>
    <t>Actions suite à l'étude de la trame verte et bleue</t>
  </si>
  <si>
    <t>Réaliser des études pré-diagnostic sur des secteurs à enjeu de la trame verte et bleue
Améliorer la connaissance de la trame humide et du réseau de mares
Etudes pour la limitation des inondations et les ruissellements sur les espaces agricoles et le développement de la biodiversité sur ces espaces
Plantation de haies sur les espaces agricoles
Mise en place d'infrastructures agroécologiques (hors haies) pour limiter le ruissellement sur les espaces agricoles : bandes enherbées,…</t>
  </si>
  <si>
    <t>Requalification paysagère de la friche liée à la restauration de zones humides</t>
  </si>
  <si>
    <t>Requalification paysagère de la friche Kennedy liée à la restauration d'une zone humide 
Valorisation d'une zone humide dans une friche dédiée à la biodiversité (Friche Kodak), Requalification paysagère et connexion trame verte et bleue</t>
  </si>
  <si>
    <t>Étude d'identification des secteurs prioritaires  des zones humides avec analyse foncière</t>
  </si>
  <si>
    <t>Commune de Saint-Prix</t>
  </si>
  <si>
    <t>Commune de Sannois</t>
  </si>
  <si>
    <t>Commune de Sevran</t>
  </si>
  <si>
    <t>Commune de Villemomble</t>
  </si>
  <si>
    <t>Commune de Villepinte</t>
  </si>
  <si>
    <t>Restauration du ru de Corbon en aval de la rue des Rosiers à Montlignon</t>
  </si>
  <si>
    <t>Valorisation écologique de la zone humide et restauration hydromorphologique du ru de Corbon en amont de la rue des Rosiers à Montlignon</t>
  </si>
  <si>
    <t>à chiffrer</t>
  </si>
  <si>
    <t>Structure porteuse du SAGE CEVM</t>
  </si>
  <si>
    <t>Commune de Sevran/MGP</t>
  </si>
  <si>
    <t>Opération groupée de mises en conformité de branchements</t>
  </si>
  <si>
    <t>Opération groupée de mise en conformité des branchements particuliers à Goussainville, à Ecouen, à Arnouville et à Garges-les-Gonesse
Villiers-le-Bel- Déconnexion EU dans EP rue Arthur Rimbault et avenue de la concorde
FONTENAY-EN-PARISIS- Déconnexion EU dans EP rue de Sévy
GONESSE- Suppression trop plein EU vers EP rue Victor Hugo 
GARGES-LES-GONESSE- Suppression trop plein EU vers EP rue claude Monet
GONESSE- Suppression trop plein EU vers EP rue JJ Rousseaux</t>
  </si>
  <si>
    <t>Reconstruction de la station Pompage Molette au niveau du DO Molette (DO29302724)</t>
  </si>
  <si>
    <t>Mise en conformité de branchements</t>
  </si>
  <si>
    <t>Aulnay-sous-Bois (197 parcelles)
Sevran (350 parcelles)
Villepinte (121 parcelles)
Pierrefite-sur-Seine (830 parcelles)
Villetaneuse (250 parcelles)
Stains (250 parcelles)</t>
  </si>
  <si>
    <t>Création collecteur EU avenue Victor Hugo et mise en conformité des branchements - Villetaneuse</t>
  </si>
  <si>
    <t>Mise en place de filières de recyclage de l'urine humaine comme engrais agricole</t>
  </si>
  <si>
    <t>Eau publique par Est Ensemble</t>
  </si>
  <si>
    <t>Suppression de regards mixtes</t>
  </si>
  <si>
    <t>EPT Paris Terres d'Envol</t>
  </si>
  <si>
    <t>Le Blanc-Mesnil : Rue Drouhin, rue Coli, rue Santos Dumont, rue du général Ferrié, rue Ader, rue Madon
Dugny : Allée Perrin, avenue Pasteur, Place Niepce, allée Arsonval, allée Réaumur, rue Curie, allée Berthelot</t>
  </si>
  <si>
    <t>Mises en conformité de branchements</t>
  </si>
  <si>
    <t>Mise en place d'un règlement de service GEPU (Gestion des Eaux Pluviales Urbaines)</t>
  </si>
  <si>
    <t>CA Plaine Vallée</t>
  </si>
  <si>
    <t>Opération de mises en conformité de branchements</t>
  </si>
  <si>
    <t>Route de Calais à Montmagny</t>
  </si>
  <si>
    <t>Mise en séparatif</t>
  </si>
  <si>
    <t xml:space="preserve">Installation de récupérateurs d'eau </t>
  </si>
  <si>
    <t>Projet de récupération des eaux de pluies</t>
  </si>
  <si>
    <t>Projet de récupération des eaux de pluies du centre technique municipal et des groupes scolaires</t>
  </si>
  <si>
    <t>Volet 4 et 5 de la démarche Volume prélevable : Débit minimum biologique</t>
  </si>
  <si>
    <t>SIAH Croult et Petit Rosne</t>
  </si>
  <si>
    <t>Production d'outils de sensibilisation et de communication et production de panneaux GIEP</t>
  </si>
  <si>
    <t>Actions de sensibilisation suite à l'étude de la trame verte et bleue</t>
  </si>
  <si>
    <t>Sensibilisation, formation et accompagnement technique des agriculteurs pour la plantation et l'entretien de haies
Sensibiliser et former sur la gestion des zones humides d'agents de collectivités
Sensibiliser aux enjeux liés à la préservation et à la gestion des milieux humides et aquatiques auprès de différents publics</t>
  </si>
  <si>
    <t>Classes d'eau des élus</t>
  </si>
  <si>
    <t>Plan de mobilisation des acteurs du territoire ( plan de communication + conception des outils de communication)</t>
  </si>
  <si>
    <t>Atelier participatif</t>
  </si>
  <si>
    <t>Total</t>
  </si>
  <si>
    <t>Enjeu 1 : gestion des eaux pluviales</t>
  </si>
  <si>
    <t>Enjeu 2 : préservation des milieux aquatiques et humides</t>
  </si>
  <si>
    <t>Enjeu 3 : assainissement</t>
  </si>
  <si>
    <t>Enjeu 4 : sobriété en eau</t>
  </si>
  <si>
    <t xml:space="preserve">Enjeu 5 : communication </t>
  </si>
  <si>
    <t>Réaménagement du parking Tapis Vert à la Courneuve</t>
  </si>
  <si>
    <t xml:space="preserve">Programme pluriannuel de désimperméabilisation et végétalisation des "rues aux écoles" du territoire ou liés sécurisation écoles </t>
  </si>
  <si>
    <t>Diagnostic de résilience climatique du territoire TRACC+4° dont plan de prévention risque inondations</t>
  </si>
  <si>
    <t>NPNRU Villette Quatre Chemins à Aubervilliers</t>
  </si>
  <si>
    <t>Le projet intègre la création d'un square en lieu et place d'une parcelle construite et la requalification des voiries intégrant les enjeux de désimperméabilisation, végétalisation et gestion des eaux pluviales à ciel ouvert, à minima courantes.  En AVP, la pleine terre souhaite passer de 4000m² à 7500m², sans compter la désimperméabilisation des stationnements. L'ensemble des espaces de pleine terre créés recevront des eaux pluviales et seront plantés suivant le principe de jardin de pluie ou arbres de pluie (espaces légèrement décaissés, doux).</t>
  </si>
  <si>
    <t xml:space="preserve">Dans le cadre du NPNRU Floréal Saussaie Courtilles à Saint-Denis, l'EPT prévoit de créer une nouvelle voie sur l'espace public, intégrant les enjeux de désimperméabilisation et gestion des eaux pluviales à la source (montant global de l'aménagement : 1 million d'euros HT, travaux prévus en 2027). L'opération s'inscrit en lien avec d'autres projets du NPRNU, dont la création d'un espace paysager livré et aidé en 2025 par le contrat de territoire avec ESPACES (fond vert et fond métropole). L'opération de voie nouvelle en suivra les principes mais souhaite s'ouvrir aux aides de l'AESN. </t>
  </si>
  <si>
    <t xml:space="preserve">Deux rues aux écoles sont en cours d'expérimentation à Paul BERT à Aubervilliers et Jean Jacques Rousseau à Epinay (hors périmètre CEVM). Progressivement, d'autres rues aux écoles seront en projet les années suivantes (priorité selon les groupes scolaires ayant des taux d'accidentalité élevés). Le montant indiqué est lié au poste de travaux visant la désimperméabilisation et gestion des EP. </t>
  </si>
  <si>
    <t>En application des actions issues du Plan Climat Air Energie du Territoire, une étude visant l'identification du risque d'inondation par ruissellement et par débordement doit permettre d'aboutir à la cartographie aléa et au déploiment  d'une stratégie d'actions portant résiliance du territoire, suivant la trajectoire +4° (et ses conséquences sur le régime pluvial de l'EPT).</t>
  </si>
  <si>
    <t>Pôle gare de Goussainville</t>
  </si>
  <si>
    <t>Pôle gare d'Arnouville</t>
  </si>
  <si>
    <t>Requalification de la ZAE Pont de la Brèche à Goussainville</t>
  </si>
  <si>
    <t>Pôle d'Echange Multimodal de la gare Ligne 16 du Grand Paris Express. Station Parc du Blanc-Mesnil</t>
  </si>
  <si>
    <t xml:space="preserve">il s'agit d'une opération commerciale de revitalisation commerciale dans le sud de la Ville avec une reprise de l'ensemble des espaces publics attenant à la halle de marché actuelle qui sera lourdement réhabilitée. Concernant les espaces publics, de nouveaux arbres seront plantés, </t>
  </si>
  <si>
    <t xml:space="preserve">Le futur parvis de la gare Ligne 16 créera une liaison verte directe vers le parc Anne de Kiev. Ainsi, les nouveaux espaces publics créées permettront de désimperméabiliser les sols et mieux infiltrer les eaux de pluie. </t>
  </si>
  <si>
    <t>Travaux espaces publics (espace public triangle nord, av. Mathilde Emilie + abords Lidl + Plateau Casanova et parkings provisoires)</t>
  </si>
  <si>
    <t>Square Albert David</t>
  </si>
  <si>
    <t>Square Barbusse</t>
  </si>
  <si>
    <t>Désimpérméabilisation des places de parking</t>
  </si>
  <si>
    <t xml:space="preserve">Travaux de désimperméabilisation </t>
  </si>
  <si>
    <t>Travaux de désimperméabilisation - Objectif : 2000 places &lt;=&gt; 20 000 m²</t>
  </si>
  <si>
    <t>Renaturation d'une cour d'école en cour oasis</t>
  </si>
  <si>
    <t xml:space="preserve">Travaux d'aménagement d'une voie pietonne (désimperméabilisation et végétalisation afin de favoriser la biodiversité) </t>
  </si>
  <si>
    <t>Travaux de création d'une cour qui autorise la perméabilité d'une partie de la surface aménagée et qui deconnecte les eaux pluviales du réseau</t>
  </si>
  <si>
    <t xml:space="preserve">Création de cour "Oasis" partiellement imperméable Ecole maternelle des Cygnes </t>
  </si>
  <si>
    <t>Création de cour "Oasis" partiellement imperméable Groupe scolaire élémentaire Ormesson</t>
  </si>
  <si>
    <t>Création de cour "Oasis" partiellement imperméable Ecole maternelle Marie-France Chabanel</t>
  </si>
  <si>
    <t xml:space="preserve">Reconstruction des cours d'école  Barbusse </t>
  </si>
  <si>
    <t xml:space="preserve">Reconstruction des cours d'école  Robespierre et ses abords </t>
  </si>
  <si>
    <t>Requalification de la place du 19 mars 1962</t>
  </si>
  <si>
    <t>Aménagement du Centre-Ville</t>
  </si>
  <si>
    <t>Aménagement des abords de la Halle Saint-Just</t>
  </si>
  <si>
    <t>Mise en place de 4 cuves de récupération d'eaux pluviales pour réutilisation par les services techniques (arrosage et nettoyage voirie)</t>
  </si>
  <si>
    <t>Transformation des cours en cours oasis Désimperméabilisation de la cour d'école
Réduction des rejets d'eaux pluviales au réseau 
Plantation d'arbres pour création d'un ilot de fraicheur
Création d'une zone calme et arboré au centre de la cour</t>
  </si>
  <si>
    <t>- Désimperméabilisation des sols (parkings, végétalisations de voiries) et aménagement de cheminements verts
- Désimperméabilisation et végétalisation de la place de la Resistance</t>
  </si>
  <si>
    <t>- Désimperméabilisation des sols (parkings, végétalisations de voiries) 
- Végétalisation de la place</t>
  </si>
  <si>
    <t>Raccordement de gouttières de batiment public dans une cuve de 20 m3 
Utilisation par les services espaces verts et propreté urbaine</t>
  </si>
  <si>
    <t>Modification du fonctionnement de la place
Désimperméabilisation d'une partie de la place
Plantation d'arbres</t>
  </si>
  <si>
    <t>Tranformation de la rue de Verdun en vélorue végétalisée</t>
  </si>
  <si>
    <t>Transformation de la rue Marcel Ethis</t>
  </si>
  <si>
    <t>Transformation cimetière ancien</t>
  </si>
  <si>
    <t>Travaux qui concernent la thématique adressée : trottoirs végétalisés qui permettront une meilleure récupération des eaux de pluie</t>
  </si>
  <si>
    <t>Travaux qui concernent la thématique adressée : végétalisation du sol</t>
  </si>
  <si>
    <t>Travaux qui concernent la thématique adressée : végétalisation du sol et création de noues</t>
  </si>
  <si>
    <t>Projet de requalification de la cour d'école marternelle Jean Moulin</t>
  </si>
  <si>
    <t>Projet de requalification de la cour d'école maternelle Jean Sarrailh</t>
  </si>
  <si>
    <t>Projet de requalification de la cour élémentaire Jean Sarrailh</t>
  </si>
  <si>
    <t>Projet de requalification du parking du bowling</t>
  </si>
  <si>
    <t>Requalification de la placette Marcel Sembat</t>
  </si>
  <si>
    <t>•Déminéralisation
•Réfection complète (dépose repose) des 3 zones d'aire de jeux 115m2
•Mise en place système brumisation</t>
  </si>
  <si>
    <t>•	Déminéralisation et végétalisation
•	Remplacement jeux et mobiliers</t>
  </si>
  <si>
    <t>•désimperméabilisation des sols
•mise en œuvre de revêtements infiltrants
•création de places PMR + véhicules électriques + arceaux vélos</t>
  </si>
  <si>
    <t>•réaménagement avec requalification des revêtements et plantations nouvelles
•gestion des eaux pluviales au profit de végétaux
•installation d'arceaux vélos</t>
  </si>
  <si>
    <t>Création de cours oasis</t>
  </si>
  <si>
    <t>Commune de 
Saint-Leu-la-Forêt</t>
  </si>
  <si>
    <t xml:space="preserve">Création ou réaménagement d'espaces verts avec une gestion intégrée de l'eau afin d'offrir aux administrés un cadre agréable et écologique prenant en compte la gestion durable des ressources en eau. Limiter la consommation d'eau potable par le choix des essences plantées et le réemploi des eaux de pluie ou des eaux de sources.
En fonction de la présence de zone de gypse ou non, infiltration à la parcelle, création de noues ou de tranchées d'infiltration.
</t>
  </si>
  <si>
    <t>Ecole Marie Curie
Ecole Jacques Prévert
Ecole Foch
Ecole Village
Ecole Cadet
Travaux de création de cours qui autorisent la perméablité d'une partie de la surface amenagée.
Transformation de cours de récréation très minérales (bitume, béton) en des espaces plus naturels, végétalisés, avec des aménagements variés (arbres, plantes, zones d'ombre, espaces de calme, potagers, dispositifs de gestion intégrée de l'eau (noues, infiltration,...)).
Les travaux de création de cours oasis seront priorisés au regard de l'exposition au soleil, du % de surface imperméabilisée et de la présence initiale de végétaux dans la cour.</t>
  </si>
  <si>
    <t>Remplacement des surfaces imperméables (asphalte, béton,..) par des matériaux perméables ou semi-perméables. Intégration d'espaces végétalisés et infiltration de l'eau à la parcelle.
Limite le ruissellement et évite la surcharge des réseaux et ainsi les risques d'inondation en cas de forte précipitations.
Plusieurs solutions seront étudiées en fonctionde la présence de gypse dans le sous-sol (pavés drainants, dalles alvéoléesengazonnées, enrobés poreaux, noues végétalisées, bassins d'infiltration intégré au parking.</t>
  </si>
  <si>
    <t>Création d'une oasis de fraîcheur à la maison de la petite enfance</t>
  </si>
  <si>
    <t>Verdissement des cimetières</t>
  </si>
  <si>
    <t>Déminéralisation des ronds-points en secteur urbain avec création d'espaces plantés</t>
  </si>
  <si>
    <t>Installation d'un récupérateur d'eau de pluie</t>
  </si>
  <si>
    <t xml:space="preserve">Transformer les espaces de béton en zones végétalisées et perméables pour favoriser l'infiltration de l'eau de pluie. </t>
  </si>
  <si>
    <t xml:space="preserve">Installer une cuve de récupération d'eau de pluie afin d'assurer l'arrosage des espaces verts municipaux, en réduisant la consommation d'eau potable. </t>
  </si>
  <si>
    <t xml:space="preserve">Les arbres plantés dans le jardin de la maison de la petite enfance vont jouer un rôle crucial dans la gestion durable de l'eau. Le développement racinaire va assurer une meilleure infiltration de l'eau. C'est une création de pleine terre.                                                            </t>
  </si>
  <si>
    <t>La création d'un jardin pédagogique, de cours végétalisées et de noues favorisent la gestion naturelle des eaux pluviales en favorisant son infiltration. C'est une création de pleine terre et de la désimperméabilisation.</t>
  </si>
  <si>
    <t>La plantation d'arbres dans le cimetière de la Vallée va permettre d'améliorer l'infiltration des eaux de pluie via le système racinaire et de limiter le ruissellement et les riques d'érosion ou de saturation des réseaux d'assainissement. C'est de la création de pleine terre.</t>
  </si>
  <si>
    <t>cours de 1600 m2 minéralisée
projet de déminéralisation sur environ 550 m2 (pavés béton joints gazonés, dalles pierre, sol bois, pelouse, paillage, haies, potager)</t>
  </si>
  <si>
    <t>Désimperméabilisation, reprise des sols, plantations, améangements favorables à la gestion de l'eau à la source.</t>
  </si>
  <si>
    <t>2 cours par an</t>
  </si>
  <si>
    <t>Superficie totale du cimetière : 2,7ha. Il est prévu de désimperméabiliser 55% de sa superficie et d'ajouter des plantaitons d'orbres en pleine terre lrosque l'espace le permet.</t>
  </si>
  <si>
    <t>Désimperméabilisation et végétalisation du cimetière</t>
  </si>
  <si>
    <t>Réfections de voirie - récupération eaux pluviales et de ruisselements par l'augmentation de la pleine terre associé aux plantations arbustives et aménagements paysagers</t>
  </si>
  <si>
    <t>Installation de récupérateurs d'eau de pluie sur des équipements publics et sites gérés par la ville en vue de leur utilisation pour l'arrosage et le nettoyage</t>
  </si>
  <si>
    <t xml:space="preserve">Végétalisation de l'espace public et création de pleine terre dans le cadre de projets de réfection de voirie. Ces aménagements auront pour objectif d'alléger la charge en eaux pluviales du réseau et de contribuer au développement de la trame verte et bleue. </t>
  </si>
  <si>
    <t>Les installations intègreront le déversement en trop plein sur le récupérateur d'eau pour les 10 premiers mm. 
Continuité de l'engagement de la ville dans l'installation de récupération d'eau de pluie sur les équipements publics. Objectif : préserver la ressource en eau souterraine pour les usages ne nécessitant pas d'eau potable (arrosage, nettoyage de sol etc).</t>
  </si>
  <si>
    <t>Projet Coeur de Ville</t>
  </si>
  <si>
    <t>Parkings végétalisés - stationnement écovégétal + plantations</t>
  </si>
  <si>
    <t xml:space="preserve">Souhait de la ville de prévoir des travaux de désimperméabilisation de ces cours d'école. La ville prévoit la création d'une cour oasis/an. </t>
  </si>
  <si>
    <t xml:space="preserve">Le Cœur de Ville se dessine autour d’un triangle formé par l’avenue du Raincy, l’avenue Outrebon et la Grande Rue, et s’etend de la gare du Raincy – Villemomble – Montfermeil au château de Villemomble. L’avenue Outrebon est l’axe central de la commune traversant le Cœur de Ville. Elle relie trois places entre elles : la place de la gare, la place de la Résistance et la place Emile Ducatte devant le château de Villemomble. L’avenue Outrebon est une route départementale en sens unique avec stationnement bilatéral sur la quasi-totalité de son linéaire. L’avenue supporte un trafic important VL, PL et bus. 
Les espaces publics du Cœur de Ville ont été répartis en 3 secteurs par ordre de priorité d’aménagement : 
 - Secteur 1 « Résistance » constitué de la place de la Résistance, de l’avenue Outrebon longeant la place, de la rue Montel, de l’avenue de la République (entre l’avenue Outrebon et le rond-point Charles de Gaulle), du rond-point Charles de Gaulle, du parking de surface de l’avenue de la République (existant + extension). Travaux réalisés en 2025, livraison avant la fin de l'année 2025
 - Secteur 2 « Gare » constitué de la place de la Gare, de l’avenue Outrebon (entre la place de la Gare et la place de la Résistance), du boulevard Carnot (entre la place de la Gare et l’entrée de la gare), des trottoirs sous l’ouvrage SNCF. Lancement des études prévues au T2 2026, pour un lancement des travaux S2 2026. 
 - Secteur 3 « Château » constitué de l’avenue Outrebon (entre la place de la Résistance et la place Emile Ducatte), de la place Emile Ducatte, et de la traversée de la Grande rue au droit de la place Emile Ducatte.
Les objectifs sont de valoriser les espaces publics par des aménagements de végétalisation des différentes places et la création d’alignements d’arbres, permettre une meilleure gestion des eaux pluviales (par la création de fosses d’arbres et végétales), création de places de parkings en revêtmeents drainants et apaiser les circulations en redonnant de la place aux mobilités actives. </t>
  </si>
  <si>
    <t>Création de 2 parkings en revêtement draînant : respectivement 48 et 23 places</t>
  </si>
  <si>
    <t>Réamenagement de l'avenue  du Général de Gaulle</t>
  </si>
  <si>
    <t xml:space="preserve">Réamenagement de l'avenue Pierre Beregovoy  </t>
  </si>
  <si>
    <t>Réaménagment boulevard Laurent et Daniel Casanova</t>
  </si>
  <si>
    <t>Le projet porte sur le réaménagement de l'esplanade du Bourget dans le cadre de l'arrivée de la ligne 17 du métro du Grand Paris. Le projet prévoit la plantation d'environ 300 arbres et la désimperméabilisation de 6000m². Des noues et ouvrages drainants seront aménagés de façon à pouvoir gérer en local une pluie décennale. Le projet a fait l'objet d'une réflexion poussée sur les trames bleue, verte et noire. Le montant total de l'opération s'élève à plus de 25M€ HT dont 2,7M€ lié à la gestion des eaux pluviales.</t>
  </si>
  <si>
    <t>Gestion des eaux pluviales PRU Paul Eluard à Bobigny</t>
  </si>
  <si>
    <t xml:space="preserve">ZAC Coteaux-Beauclair - Gestion des eaux pluviales </t>
  </si>
  <si>
    <t>Gestion des eaux pluviales ZAC Ecoquartier Gare quatre Chemin à Pantin</t>
  </si>
  <si>
    <t xml:space="preserve">Réalisation des études (plans topo, géotechniques, démolition, pollution, MOE) et travaux associés à la gestion des EP dans la ZAC (création de noues, fossés, jardins de pluie, végétalisation). </t>
  </si>
  <si>
    <t>Etudes de conception (ESQ et AVP) engagée en 2026, pour un montant estimé à 500K€. Prévisionnel travaux construit en suivant, avec des travaux à engager à partir de 2027, sans interruption ensuite</t>
  </si>
  <si>
    <t>Aménagements de noues sur l'espace public, allées piétonnes et espaces verts - Zac des Anciennes Beaudottes-Savigny à Sevran</t>
  </si>
  <si>
    <t>Aménagement de noues sur l'espace public, allées piétonnes et espaces verts - NPNRU Lafargue-Parmentier à Saint-Denis</t>
  </si>
  <si>
    <t>Aménagement d'un parc et d'un square - Zac de la Molette au Blanc-Mesnil</t>
  </si>
  <si>
    <t>Aménagement de noues sur l'espace public, allées piétonnes et espaces verts - Zac Gaston Roulaud à Drancy</t>
  </si>
  <si>
    <t>Aménagement de noues sur l'espace public, allées piétonnes et espaces verts - NPNRU Paul Valery/ Watteau et Rosiers à Sarcelles</t>
  </si>
  <si>
    <t>Aménagement de noues sur l'espace public, allées piétonnes et espaces verts dont parc - NPNRU Edouard-Vaillant Abreuvoir à Bobigny</t>
  </si>
  <si>
    <t>Aménagement de noues sur l'espaces public, allées piétonnes et espaces verts dont square et jardins - NPNRU Bois du Temple à Clichy-sous-Bois</t>
  </si>
  <si>
    <t>Etudes de réduction des consommations d'eau</t>
  </si>
  <si>
    <t>Organisation d'un séminaire avec les services urbanismes des villes et réalisation d'une plaquette d'information à communiquer aux villes, architectes, bureaux d'études</t>
  </si>
  <si>
    <t>Animation contrat de territoire et pluviale</t>
  </si>
  <si>
    <t>GPA/Commune de Villiers-le-Bel</t>
  </si>
  <si>
    <t xml:space="preserve">Travaux </t>
  </si>
  <si>
    <t xml:space="preserve">Etude et Travaux </t>
  </si>
  <si>
    <t>Commune de Villiers-le-Bel</t>
  </si>
  <si>
    <t>Projet de renouvellement urbain - Ecoquartier PLM-DLM à Villiers-le-Bel</t>
  </si>
  <si>
    <t>Restauration du ru de Corbon en aval de la rue des Rosiers</t>
  </si>
  <si>
    <t>Valorisation écologique de la zone humide et restauration hydromorphologique du ru de Corbon en amont de la rue des Rosiers</t>
  </si>
  <si>
    <t>Plan de gestion des zones humides du territoire</t>
  </si>
  <si>
    <t>MOE conception + Études Complémentaires</t>
  </si>
  <si>
    <t>Reprise du tracé du ru et élargissement de son lit mineur
Reprofilage, renaturalisation et plantation des espèces adaptées sur les berges du ru
Déconstruction de l'habitation au 151 rue de Paris pour la création d'une zone d'expansion de crues</t>
  </si>
  <si>
    <t>Tracé du ru repris légèrement en amont du franchissement de la rue des rosiers pour stabiliser le pied de berge
Reméandrage sur 400ml
Coupes d'éclairci et sécuritaires
Accentuation du caractère inondable de la zone humide en créant des dépressions dans des clairières intra forestières
Diversification des habitats humides.</t>
  </si>
  <si>
    <t xml:space="preserve">Supression de l'etang et remise en place du lit du cours d'eau 
Création de zones d'expension de crues 
Valorisation et agrandissement des zone humides </t>
  </si>
  <si>
    <t>A chiffrer</t>
  </si>
  <si>
    <t>Mise en place d'un plan de gestion des zones humides  identifiées lors des études préalables sur tout le territoire du SIARE</t>
  </si>
  <si>
    <t>Création écoulement à ciel ouvert, biodiversité, zones humides</t>
  </si>
  <si>
    <t xml:space="preserve">Etudes opérationnelles et travaux de restauration de zones humides, notamment sur des friches de Sevran </t>
  </si>
  <si>
    <t>Etudes opérationnelles et travaux de restauration des petits cours d'eau</t>
  </si>
  <si>
    <t>MGP</t>
  </si>
  <si>
    <t>TVB - Réaliser des études pré-diagnostic sur des secteurs à enjeu de la trame verte et bleue</t>
  </si>
  <si>
    <t>TVB - Améliorer la connaissance de la trame humide et du réseau de mares</t>
  </si>
  <si>
    <t>TVB - Etudes pour la limitation des inondations et les ruissellements sur les espaces agricoles et le développement de la biodiversité sur ces espaces</t>
  </si>
  <si>
    <t>TVB - Plantation de haies sur les espaces agricoles</t>
  </si>
  <si>
    <t>TVB - Mise en place d'infrastructures agroécologiques (hors haies) pour limiter le ruissellement sur les espaces agricoles : bandes enherbées,…</t>
  </si>
  <si>
    <t>TVB - Réaliser un Atlas de la Biodiversité Intercommunale - inventaire des espèces (faune et flore) des milieux humides et aquatiques</t>
  </si>
  <si>
    <t>Une étude de pré-diagnostic permet de cibler au plus tôt les enjeux écologiques et de préciser la fonctionnalité du site au sein du territoire sur les milieux humides et cours d'eau. Outre la prise en compte des zonages réglementaires (Natura 2000, zones humides, espèces protégées, continuités écologiques) et des données existantes (bases de données naturalistes et consultation des acteurs locaux), cette étude comprendra des inventaires de terrain réalisés par des écologues afin de repérer les habitats, la faune et la flore, et d’identifier les milieux sensibles et espèces protégées, d’où découleront les enjeux. Sur la base de ce pré-diagnostic, la CA construira une trajectoire d’évolution écologique, c’est-à-dire un projet d’aménagement spécifique à chaque site (en lien avec la stratégie globale).</t>
  </si>
  <si>
    <t>Connaître les caractéristiques des zones humides et des cours d'eau sur le territoire d'un point de vue écologique et fonctionnel par la réalisation d'études d'évaluation du territoire.</t>
  </si>
  <si>
    <t>Etudes sur les actions les plus pertinentes à conduire pour limiter le ruissellement et redévelopper la trame humide dans les espaces agricoles.</t>
  </si>
  <si>
    <t>Plantation de haies sur le foncier agricole pour limiter les ruissellements et reconstituer des corridors écologiques liés à la trame verte ou bleue (ex : milieux humides).</t>
  </si>
  <si>
    <t>Implantation d'infrastructures autres que les haies destinées à limiter le ruissellement ou à reconstituer des corridors écologiques : bandes enherbées, murets, fossés / noues, fascines, mares. Selon résultats des études locales.</t>
  </si>
  <si>
    <t>Inventaires locaux de la biodiversité, sur des espèces et des espaces ciblés au préalable en fonction d’un plan de prospection (en fonction des enjeux et des lacunes de connaissances). Comprend l'inventaire des espèces des zones humides et aquatiques dans les secteurs identifiés.
Cartographies et analyse des enjeux locaux de biodiversité afin d’émettre des recommandations dans la conduite des politiques publiques et des plans d’actions locaux.
Inventaires participatifs et sensibilisation auprès du grand public.</t>
  </si>
  <si>
    <t>Identification des secteurs prioritaires pour la restauration des zones humides avec analyse foncière</t>
  </si>
  <si>
    <t>Secteurs à flécher pour la restauration  et la création des ZH notamment les ZH de plateaux - Définition des freins et leviers par secteurs - analyse foncière</t>
  </si>
  <si>
    <t xml:space="preserve">Requalification paysagère de la friche Kennedy liée à la restauration d'une zone humide </t>
  </si>
  <si>
    <t>Valorisation d'une zone humide dans une friche dédiée à la biodiversité (Friche Kodak), Requalification paysagère et connexion trame verte et bleue</t>
  </si>
  <si>
    <t xml:space="preserve">Dans une friche ayant fait l'objet de détournements d'usage et réorientée vers l'agriculture urbaine, une zone fait l'objet d'une étude portée par la Métropole pour définir si la présence d'une zone humide est avérée. La restauration fera l'objet d'aménagements complémentaires d'accès et de paysagement portés par la Métropole via une convention de délégation de maitrise d'ouvrage. Ces aménagements devront être co-financés par la ville.   </t>
  </si>
  <si>
    <t xml:space="preserve">Gestion des eaux de pluie par un améangement de surface en substitution ou pour réduire l'impact d'un ouvrage enterré de génie civile, augmenter et valoriser la capacité de colecte des eaux pluviales et de rusisellement des zones humides. La modification du réseau actuel de collecte des eaux pluviales par réseau enterré est également envisagée. </t>
  </si>
  <si>
    <t>Villiers-le-Bel- Déconnexion EU dans EP rue Arthur Rimbault et avenue de la concorde</t>
  </si>
  <si>
    <t>FONTENAY-EN-PARISIS- Déconnexion EU dans EP rue de Sévy</t>
  </si>
  <si>
    <t xml:space="preserve">GONESSE- Suppression trop plein EU vers EP rue Victor Hugo </t>
  </si>
  <si>
    <t>GARGES-LES-GONESSE- Suppression trop plein EU vers EP rue claude Monet</t>
  </si>
  <si>
    <t>GONESSE- Suppression trop plein EU vers EP rue JJ Rousseaux</t>
  </si>
  <si>
    <t>Goussainville- Opération groupée de mise en conformité des branchements particuliers</t>
  </si>
  <si>
    <t>Ecouen- Opération groupée de mise en conformité des branchements particuliers</t>
  </si>
  <si>
    <t>Arnouville- Opération groupée de mise en conformité des branchements particuliers</t>
  </si>
  <si>
    <t>Garges-les-Gonesse- Mise en conformité des branchements particuliers</t>
  </si>
  <si>
    <t>Mise en conformité des branchements - Aulnay</t>
  </si>
  <si>
    <t>Mise en conformité des branchements - Sevran</t>
  </si>
  <si>
    <t>Mise en conformité des branchements - Villepinte</t>
  </si>
  <si>
    <t>Mise en conformité des branchements - Pierrefitte</t>
  </si>
  <si>
    <t>Mise en conformité des branchements - Villetaneuse</t>
  </si>
  <si>
    <t>Mise en conformité des branchements - Stains</t>
  </si>
  <si>
    <t>Fiabiliser le fonctionnement, augmenter la capacité pour réduire le volume déversé au DO29302724 et envoyer le volume stocké dans les bassins de la Molette pour les pluies courantes vers l'usine Seine aval,</t>
  </si>
  <si>
    <t>Rue désservie par un collecteur unitaire à mettre en séparatif (réseau, branchements)</t>
  </si>
  <si>
    <t>Convention pluriannuelle avec les Compagnons Bâtisseurs</t>
  </si>
  <si>
    <t>Distribution de kits hydro-économes</t>
  </si>
  <si>
    <t xml:space="preserve">En partenariat avec le programme de recherche OCAPI, structuration et expérimentation de filières citoyennes de récolte de l'urine et utilisation comme engrais agricoles par des fermes déjà identifiées, approvisionnant le territoire d'Est Ensemble. La séparation de l'urine à la source permet des économies d'eau potable (chasses d'eau), de soulager les réseaux d'assainissement et préserver la qualité des milieux aquatiques. </t>
  </si>
  <si>
    <t>Travaux sur branchement non conforme</t>
  </si>
  <si>
    <t xml:space="preserve">Il s'agit des opérations annuelles visant à améliorer les possibilités de raccordement pour les riverains à des réseaux séparatifs (évolution des réseaux privatifs et réseaux communaux pour mise en séparativité, avec enjeu d'études parcellaires pour étudier les possibilités de gestion à la source des eaux pluviales). </t>
  </si>
  <si>
    <t>Opération de mise en conformité des établissements publics</t>
  </si>
  <si>
    <t>Opération de mise en séparatif des réseaux unitaires et suppression des prises de temps secs sur le haut de Montmorency</t>
  </si>
  <si>
    <t>Opération groupée pour la mise en conformité des branchements des quartier du Hauts de Montmorency</t>
  </si>
  <si>
    <t>Recensement des équipements publics, contrôle de conformité, Etude des travaux pour la mise en conformité et en fonction proposition d'opérations de travaux groupées</t>
  </si>
  <si>
    <t>Travaux de dévoiement d'un réseau permettant la suppression de 2 regards mixtes</t>
  </si>
  <si>
    <t>Harmonisation des système de gestion des eaux pluviales urbaines et de ouvrages en espaces publics sur le territoire (avaloirs, noues, bassin, poudrages mixtes)</t>
  </si>
  <si>
    <t>Le projet correspond à la réfection complète des voies du quartier des Charmettes (sud-est de la Ville, quartier résidentiel à proximité de la gare) comprenant la mise en accessibilité des espaces publics, la modernisation de l'éclairage public et l'enfouissement des réseaux aériens, le renouvellement des arbres et la création de bandes végétalisées qui permettront des gérer les eaux de ruissellement.</t>
  </si>
  <si>
    <r>
      <t>Désimperméabilisation, déconnexion du réseau et gestion des eaux pluviales par infiltration dans des noues, des espaces verts creux et des massifs drainants pour une pluie d</t>
    </r>
    <r>
      <rPr>
        <sz val="11"/>
        <color theme="1"/>
        <rFont val="Aptos Narrow"/>
        <family val="2"/>
        <scheme val="minor"/>
      </rPr>
      <t>e 50 mm au minimum</t>
    </r>
  </si>
  <si>
    <t>Réutilisation des eaux d'exhaures de la RATP</t>
  </si>
  <si>
    <t>Convention avec l'association les Compagnons Bâtisseurs pour la sensibilisation des habitants sur la gestion de l'eau au sein de leur foyer, accompagnement via des ateliers d'autoréparation accompagnés pour chasser les fuites, distribution et installation de mousseurs.</t>
  </si>
  <si>
    <t>Dans le cadre de la sensibilisation à la sobriété en eau, la régie met à disposition des associations et habitants du territoire des kits hydro-économes (mousseurs et sacs WC) lors d'événements dédiés aux économies d'eau.</t>
  </si>
  <si>
    <t xml:space="preserve">Travaux de création d'une borne d'eau brute : pompage des eaux d'exhaure du PEP Préfecture à Bobigny en collaboration avec la RATP. </t>
  </si>
  <si>
    <t>Etudes de réduction des consommations d'eau sur le patrimoine de l'agglo et des villes du service mutualisé de l'énergie</t>
  </si>
  <si>
    <t>Etude Volume prélevable : Volets 4 et 5</t>
  </si>
  <si>
    <t>2028-2029 : Définition des débits minimum biologiques ( volet 4)
2030-2031 : Définition du modèle numérique (volet 5)
Estimation des coûts à l'échelle du territoire du SAGE CEVM (pas  en interSAGE)</t>
  </si>
  <si>
    <t>Projet de récupération des eaux de pluies du centre technique municipal</t>
  </si>
  <si>
    <t>Projet de récupération des eaux de pluies des groupes scolaires</t>
  </si>
  <si>
    <t>déconnexion du centre technique du réseau d'eaux pluviales
installation de cuves de récupération des eaux de pluies
réutilisation possible par les services espaces verts et propreté</t>
  </si>
  <si>
    <t>déconnexion des groupes scolaires du réseau d'eaux pluviales
installation de cuves de récupération des eaux de pluies
réutilisation possible par les services espaces verts et propreté</t>
  </si>
  <si>
    <t xml:space="preserve">Classes d'eau des élus </t>
  </si>
  <si>
    <t>À la suite des élections municipales, puis tous les ans, le SIARE souhaite organiser des classes d'eau en suivant les prérogatives de l'Agence de l'Eau.
Jour 1 : La gouvernance du territoire : les politiques au cœur de la gestion de l’eau
Jour 2 : La gestion de l’eau en ville : du « tout à l’égout » à l’assainissement « durable »
Dans une démarche d’amélioration continue de l’assainissement des eaux usées et des eaux pluviales 
Jour 3 : La préservation des milieux aquatiques : un atout pour les territoires
Jour 4 : Face au changement climatique : la nécessité d’adapter nos territoires
Jour 5 : Sensibiliser le plus grand nombre pour permettre un changement global</t>
  </si>
  <si>
    <t>Organisation d'un séminaire avec les services urbanismes des villes (autour de la thématique gestion des eaux pluviales)
Réalisation d'une plaquette d'information à communiquer aux villes, architectes, bureaux d'études (autour de la thématique gestion des eaux pluviales)</t>
  </si>
  <si>
    <t>Financement d'une prestation d'animation par un bureau d'étude</t>
  </si>
  <si>
    <t>TVB - Sensibilisation, formation et accompagnement technique des agriculteurs pour la plantation et l'entretien de haies</t>
  </si>
  <si>
    <t>TVB - Sensibiliser et former sur la gestion des zones humides d'agents de collectivités</t>
  </si>
  <si>
    <t>TVB - Sensibiliser aux enjeux liés à la préservation et à la gestion des milieux humides et aquatiques auprès de différents publics</t>
  </si>
  <si>
    <t>Former les agents sur diverses thématiques : reconnaître la faune et la flore des zones humides, entretenir de manière plus durable (gestion différenciée, fauche tardive, …), reconnaître et lutter contre les EEE, etc. Ateliers et groupes d’échanges / retours d’expérience pour partager les connaissances, les difficultés rencontrées, etc. Ces rendez-vous périodiques (annuel, semestriel, ou encore trimestriel) seront organisés par la communauté d’agglomération pour fédérer les communes du territoire.</t>
  </si>
  <si>
    <t>La sensibilisation sur la préservation de la biodiversité peut comprendre l’organisation de balades ou visites guidées en nature, sur les habitats clés du secteur (zones humides, cours d’eau). Des ateliers pédagogiques, interactifs pour les habitants, sur des thèmes ciblés (faune locale, écosystèmes des milieux humides et aquatiques, …), pouvant également inclure des activités pratiques. La participation peut aussi comprendre des projets et chantiers participatifs (nettoyage des cours d’eau, restauration de zones humides), ou encore des inventaires participatifs. 
La communication peut se réaliser au travers de supports de communication (brochures, affiches, panneaux d’information), des sites web ou des réseaux sociaux (partage d’évènements, cartes interactives, actualités…) ou encore grâce à la signalétique et les panneaux pédagogiques installés sur les zones à enjeux. Les écoles peuvent également être un support pour mener cette action, avec des interventions en milieu scolaire, en classe ou en sortie nature.</t>
  </si>
  <si>
    <t>Sensibilisation des agriculteurs et accompagnement technique à la plantation (choix des essences…), formations sur l'entretien des haies.</t>
  </si>
  <si>
    <t>Animation  pluviale</t>
  </si>
  <si>
    <t>2027 définition du plan de communication
2028 à 2030 Elaboration des outils de communication</t>
  </si>
  <si>
    <t>Chiffrage des travaux en cours. Pour info budget du premier secteur de travaux d'aménagement de la ZAC (viabilisation et espaces publique) chiffré à 21,3 M€ au total. Ces travaux seront réalisés prévisionnellement entre 2026 et 2034.
Approbation du dossier de Réalisation de la ZAC par le Conseil de Territoire du 14 octobre 2025
Autorisations environnementale valant autorisation au titre de la loi sur l'eau en attente.</t>
  </si>
  <si>
    <t>Ermont - Passage en séparatif -620ml - Saint-Leu-la-Forêt</t>
  </si>
  <si>
    <t>Roses - Passage en séparatif -86ml - Saint-Leu-la-Forêt</t>
  </si>
  <si>
    <t>Madeleine - Passage en séparatif -310ml - Saint-Leu-la-Forêt</t>
  </si>
  <si>
    <t>Eglantines - Passage en séparatif -163ml - Saint-Leu-la-Forêt</t>
  </si>
  <si>
    <t>Duport - Passage en séparatif -148ml - Saint-Leu-la-Forêt</t>
  </si>
  <si>
    <t>Leclerc - Passage en séparatif -90ml - Saint-Leu-la-Forêt</t>
  </si>
  <si>
    <t>Leclerc - Passage en séparatif -247ml - Saint-Leu-la-Forêt</t>
  </si>
  <si>
    <t>Prof Curie - Passage en séparatif -263ml - Saint-Leu-la-Forêt</t>
  </si>
  <si>
    <t>Pasteur - Passage en séparatif -126ml - Saint-Leu-la-Forêt</t>
  </si>
  <si>
    <t>Prof Curie - Passage en séparatif -42ml - Saint-Leu-la-Forêt</t>
  </si>
  <si>
    <t>Pasteur - Passage en séparatif -121ml - Saint-Leu-la-Forêt</t>
  </si>
  <si>
    <t>suppression des regards mixtes (Le Blanc-Mesnil, rue Coli)</t>
  </si>
  <si>
    <t>suppression des regards mixtes (Le Blanc-Mesnil, rue Drouhin)</t>
  </si>
  <si>
    <t>suppression des regards mixtes (Le Blanc-Mesnil, rue Santos Dumont)</t>
  </si>
  <si>
    <t>suppression des regards mixtes (Le Blanc-Mesnil, rue du Général Ferrié)</t>
  </si>
  <si>
    <t>suppression des regards mixtes (Le Blanc-Mesnil, rue Ader)</t>
  </si>
  <si>
    <t>suppression des regards mixtes (Le Blanc-Mesnil, rue Madon)</t>
  </si>
  <si>
    <t>suppression des regards mixtes (Dugny, allée Perrin)</t>
  </si>
  <si>
    <t>suppression des regards mixtes (Dugny, avenue Pasteur)</t>
  </si>
  <si>
    <t>suppression des regards mixtes (Dugny, Place Niepce)</t>
  </si>
  <si>
    <t>suppression des regards mixtes (Dugny, allée Arsonval)</t>
  </si>
  <si>
    <t>suppression des regards mixtes (Dugny, allée Réaumur)</t>
  </si>
  <si>
    <t>suppression des regards mixtes (Dugny, rue Curie)</t>
  </si>
  <si>
    <t>suppression des regards mixtes (Dugny, allée Berthelot)</t>
  </si>
  <si>
    <t>Projet de renouvellement urbain - Opération de reconversion de l'ancien Hôpital A.Hautval à Villiers-le-Bel</t>
  </si>
  <si>
    <t>Amélioration de l'existant (ancien site hospitalier)
Gestion intégrée des eaux pluviales (aménagements de noues végétalisées, espaces verts de pleine terre, bassin de rétention à ciel ouvert, sols perméables - semi-perméables), actions de déimperméabilisation, mise en oeuvre de mesures de préservation des arbres existants (nivellement, bariérage...) et végétalisation. 
Dimensionnement des ouvrages sur une période de retour de 50 ans avec idéalement une gestion 100% infiltration</t>
  </si>
  <si>
    <t>Identification des risques de pollution : 
Vérification des protection des ouvrages d'eau potable en lien avec le PGSSE</t>
  </si>
  <si>
    <t>SMAEP Damona</t>
  </si>
  <si>
    <t>Stratégie foncière pour la protection de la ressource</t>
  </si>
  <si>
    <t>Etudier la possible acquisition des terrains stratégiques autour des captages
Mise en place de zones tampons naturelles pour limiter les transfers de polluants
Achat de parcelles</t>
  </si>
  <si>
    <t>SMAEP DAMONA</t>
  </si>
  <si>
    <t>SPL Séquano Grand Paris</t>
  </si>
  <si>
    <t>SEM Séquano Aménagement</t>
  </si>
  <si>
    <t>Montant réél total du projet</t>
  </si>
  <si>
    <t>Aménagement de noues sur l'espace public, allées piétonnes et espaces verts - Zac Savigny à Aulnay-sous-Bois</t>
  </si>
  <si>
    <t>Diagnostics sur le secteur Casanova + Travaux espaces publics (espace public triangle nord, av. Mathilde Emilie, abords Lidl, Plateau Casanova et parkings provisoires)
Pôle d'Echange Multimodal de la gare Ligne 16 du Grand Paris Express. Station Parc du Blanc-Mesnil</t>
  </si>
  <si>
    <t>Requalification de la place du 19 mars 1962
Aménagement du Centre-Ville
Aménagement des abords de la Halle Saint-Just</t>
  </si>
  <si>
    <t>Tranformation de rues (Verdun, Marcel Ethis)
Transformation cimetière ancien</t>
  </si>
  <si>
    <t>Verdissement des cimetières
Déminéralisation des ronds-points en secteur urbain avec création d'espaces plantés</t>
  </si>
  <si>
    <t>Désimperméabilisation et végétalisation du cimetière
Réfections de voirie - récupération eaux pluviales et de ruisselements par l'augmentation de la pleine terre associé aux plantations arbustives et aménagements paysagers</t>
  </si>
  <si>
    <t>Zac Savigny à Aulnay-sous-Bois
Zac des Anciennes Beaudottes-Savigny à Sevran
Zac de la Molette au Blanc-Mesnil
Zac Gaston Roulaud à Drancy
NPNRU Edouard-Vaillant Abreuvoir à Bobigny
NPNRU Bois du Temple à Clichy-sous-Bois</t>
  </si>
  <si>
    <t>NPNRU Lafargue-Parmentier à Saint-Denis
NPNRU Paul Valery/ Watteau et Rosiers à Sarcelles</t>
  </si>
  <si>
    <t>Identification des risques de pollution : Vérification des protection des ouvrages d'eau potable en lien avec le PGSSE</t>
  </si>
  <si>
    <t>Protection foncière et aménagement du territoire : Etudier la possible acquisition des terrains stratégiques autour des captages</t>
  </si>
  <si>
    <t>Protection foncière et aménagement du territoire : Mise en place de zones tampons naturelles pour limiter les transfers de polluants</t>
  </si>
  <si>
    <t>Protection foncière et aménagement du territoire : Achat de parcelles</t>
  </si>
  <si>
    <t>Production d'outils de sensibilisation et de communication</t>
  </si>
  <si>
    <t>Production de panneaux GIEP</t>
  </si>
  <si>
    <t>Développement d'outils de sensibilisation : brochures, jeux, supports de communication sur la préservation de la ressource en eau.</t>
  </si>
  <si>
    <t>Fabrication et installation de trois panneaux  pédagogiques par an, décrivant des projets de gestion des eaux pluviales sur le territoire d'Est Ensemble.</t>
  </si>
  <si>
    <t>Convention pluriannuelle avec les Compagnons Bâtisseurs
Distribution de kits hydro-économes
Réutilisation des eaux d'exhaure de la RATP</t>
  </si>
  <si>
    <t>EPT Est Ensemble</t>
  </si>
  <si>
    <t>Tronçon Noisy-le-Sec</t>
  </si>
  <si>
    <t>Reconstruction et extension de l'école Victor Hugo</t>
  </si>
  <si>
    <t>Opération de mise en séparatif des réseaux unitaires et suppression des prises de temps secs sur le haut de Montmorency
Rue des Bois Brifauts à Montmorency</t>
  </si>
  <si>
    <t>Mise en conformité de branchements
Opération de mise en conformité des établissements publics
Opération groupée pour la mise en conformité des branchements des quartier du Hauts de Montmorency</t>
  </si>
  <si>
    <t>Mise en place d'une démarche de sobriété</t>
  </si>
  <si>
    <t xml:space="preserve">Aménagement des espaces publics (voiries) </t>
  </si>
  <si>
    <t>Déraccordement et végétalisation de voiries - Tronçon Noisy-le-Sec</t>
  </si>
  <si>
    <t>NPNRU Floréal Saussaie Courtilles à Saint-Denis</t>
  </si>
  <si>
    <t xml:space="preserve">NPNRU Villette Quatre Chemins à Aubervilliers
NPNRU Floréal Saussaie Courtilles Saint-Denis
Programme pluriannuel de désimperméabilisation et végétalisation des "rues aux écoles" du territoire ou liés sécurisation écoles </t>
  </si>
  <si>
    <t>requalification des voiries,  désimperméabilisation des sols,  végétalisation
Avancement : 
étude de MOE à engager fin 2025
travaux en 2026/2027</t>
  </si>
  <si>
    <t>réaménagement du pôle gare,  désimperméabilisation des sols,  végétalisation
Avancement : 
phase AVP en cours
DCE travaux espaces publics : 2026</t>
  </si>
  <si>
    <t>réaménagement du pôle gare,  désimperméabilisation des sols, création de système des noux, végétalisation, création et extension de système d'assainissement
Avancement : 
phase PRO : validée
DCE travaux : en cours, attrbution marché travaux fin 2025
phasage travaux entre 2026 et 2030</t>
  </si>
  <si>
    <t>Diagnostics sur le secteur Casanova</t>
  </si>
  <si>
    <t>Square sedaine</t>
  </si>
  <si>
    <t xml:space="preserve">Végétalisation de l'école Daudet/La Fontaine </t>
  </si>
  <si>
    <t>Réaménagement d'un espace vert et gestion intégrée des eaux pluviales - Parc du Charme au Loup</t>
  </si>
  <si>
    <t>Aménagement de nouveaux espaces verts et gestion intégrée des eaux pluviales - Quartier les Diablots</t>
  </si>
  <si>
    <t>Desimperméabilisation de parkings (parking Wendlingen)</t>
  </si>
  <si>
    <t>Création d'une cour oasis (école Jules Ferry)</t>
  </si>
  <si>
    <t>Cours oasis de 3 écoles : Ecole Coppé/Lamartine, Ecole Anne Frank et Ecole François Mauriac</t>
  </si>
  <si>
    <t>Réamenagement avenue du Maréchal de Lattre de Tassigny</t>
  </si>
  <si>
    <t>Réaménagement de plusieurs avenues (Général de Gaulle, Pierre Beregovoy, Maréchal de Lattre de Tassigny, boulevard Laurent et Daniel Casanova)</t>
  </si>
  <si>
    <t xml:space="preserve">ARNOUVILLE - Réouverture du Petit Rosne au droit du Château </t>
  </si>
  <si>
    <t>Travaux pour la revalorisation écologique et paysagère des bassins du Bois d’Orville à Louvres</t>
  </si>
  <si>
    <t>Mise en conformité des installations privatives d'assainissement</t>
  </si>
  <si>
    <t>Mise en séparatif  rue des Bois Brifauts à Montmorency</t>
  </si>
  <si>
    <t>Suppression de regards mixtes sur la route de Calais à Montmagny</t>
  </si>
  <si>
    <t xml:space="preserve">Encore en réflexion sur les bâtiments à équiper </t>
  </si>
  <si>
    <t>Animation du contrat de territoire</t>
  </si>
  <si>
    <t>GPA</t>
  </si>
  <si>
    <t>Projet de renouvellement urbain : Ecoquartier PLM-DLM à Villiers-le-Bel</t>
  </si>
  <si>
    <t>Projet de renouvellement urbain : Opération de reconversion de l'ancien Hôpital A.Hautval à Villiers-le-Bel</t>
  </si>
  <si>
    <t>Etude + Travaux + Acquisition foncière</t>
  </si>
  <si>
    <t>SARCELLES - Renaturation Petit Rosne domaine Cèdres</t>
  </si>
  <si>
    <t>SARCELLES - Réalisation d'aménagement hydro-écologique  du Petit Rosne et du bassin des Prés sous la Ville</t>
  </si>
  <si>
    <t>Renaturation du Croult dans la traversée de Gonesse</t>
  </si>
  <si>
    <t>Enquêtes et travaux partie publique</t>
  </si>
  <si>
    <t>EPT Grand Paris Grand Est</t>
  </si>
  <si>
    <t>Suppression d'un rejet d'eaux usées se déversant dans une zone humide</t>
  </si>
  <si>
    <t>Avenue de Sévigné à Clichy-sous-Bois</t>
  </si>
  <si>
    <t>Création d'un guide aménageur et d'un carnet d'entretien partagé avec les villes pour la gestion des eaux pluviales</t>
  </si>
  <si>
    <t>Etablissement d'un guide aménageur pour la réalisation de
travaux d'assainissement et la promotion des ouvrages de
gestion alternatives des eaux pluviales et mise en place de carnet d'entretien partagé avec les villes du territoire pour l'ensemble des ouvrages de gestion alternatives</t>
  </si>
  <si>
    <t>Réalisation d'aménagement hydro-écologique du Croult au niveau des Pieds Humides à Garges-lès-Gonesse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</si>
</sst>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0\ &quot;€&quot;;[Red]\-#,##0\ &quot;€&quot;"/>
    <numFmt numFmtId="44" formatCode="_-* #,##0.00\ &quot;€&quot;_-;\-* #,##0.00\ &quot;€&quot;_-;_-* &quot;-&quot;??\ &quot;€&quot;_-;_-@_-"/>
    <numFmt numFmtId="43" formatCode="_-* #,##0.00_-;\-* #,##0.00_-;_-* &quot;-&quot;??_-;_-@_-"/>
    <numFmt numFmtId="164" formatCode="#,##0\ &quot;€&quot;"/>
    <numFmt numFmtId="165" formatCode="#,##0.00\ &quot;€&quot;"/>
    <numFmt numFmtId="166" formatCode="_-* #,##0\ &quot;€&quot;_-;\-* #,##0\ &quot;€&quot;_-;_-* &quot;-&quot;??\ &quot;€&quot;_-;_-@_-"/>
  </numFmts>
  <fonts count="15"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b/>
      <sz val="14"/>
      <color rgb="FF000000"/>
      <name val="Aptos Narrow"/>
      <family val="2"/>
      <scheme val="minor"/>
    </font>
    <font>
      <b/>
      <sz val="14"/>
      <name val="Calibri"/>
      <family val="2"/>
    </font>
    <font>
      <sz val="11"/>
      <name val="Aptos Narrow"/>
      <family val="2"/>
      <scheme val="minor"/>
    </font>
    <font>
      <b/>
      <sz val="14"/>
      <color theme="1"/>
      <name val="Aptos Narrow"/>
      <family val="2"/>
      <scheme val="minor"/>
    </font>
    <font>
      <sz val="11"/>
      <color rgb="FF000000"/>
      <name val="Aptos Narrow"/>
      <family val="2"/>
      <scheme val="minor"/>
    </font>
    <font>
      <sz val="8"/>
      <name val="Aptos Narrow"/>
      <family val="2"/>
      <scheme val="minor"/>
    </font>
    <font>
      <sz val="11"/>
      <name val="Calibri"/>
      <family val="2"/>
    </font>
    <font>
      <sz val="11"/>
      <color rgb="FF000000"/>
      <name val="Calibri"/>
      <family val="2"/>
    </font>
    <font>
      <sz val="11"/>
      <color rgb="FF242424"/>
      <name val="Aptos Narrow"/>
      <family val="2"/>
      <scheme val="minor"/>
    </font>
    <font>
      <sz val="11"/>
      <color theme="1"/>
      <name val="Calibri"/>
      <family val="2"/>
    </font>
    <font>
      <sz val="12"/>
      <color theme="1"/>
      <name val="Aptos Narrow"/>
      <family val="2"/>
      <scheme val="minor"/>
    </font>
  </fonts>
  <fills count="11">
    <fill>
      <patternFill patternType="none"/>
    </fill>
    <fill>
      <patternFill patternType="gray125"/>
    </fill>
    <fill>
      <patternFill patternType="solid">
        <fgColor theme="0" tint="-0.249977111117893"/>
        <bgColor indexed="64"/>
      </patternFill>
    </fill>
    <fill>
      <patternFill patternType="solid">
        <fgColor rgb="FFBEBEBE"/>
      </patternFill>
    </fill>
    <fill>
      <patternFill patternType="solid">
        <fgColor theme="3" tint="0.89999084444715716"/>
        <bgColor indexed="64"/>
      </patternFill>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rgb="FFFFFFCC"/>
        <bgColor indexed="64"/>
      </patternFill>
    </fill>
    <fill>
      <patternFill patternType="solid">
        <fgColor rgb="FFF2CEE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s>
  <cellStyleXfs count="8">
    <xf numFmtId="0" fontId="0" fillId="0" borderId="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123">
    <xf numFmtId="0" fontId="0" fillId="0" borderId="0" xfId="0"/>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0" fillId="5" borderId="1" xfId="0" applyFill="1" applyBorder="1" applyAlignment="1">
      <alignment wrapText="1"/>
    </xf>
    <xf numFmtId="0" fontId="0" fillId="5" borderId="1" xfId="0" applyFill="1" applyBorder="1"/>
    <xf numFmtId="0" fontId="0" fillId="4" borderId="1" xfId="0" applyFill="1" applyBorder="1" applyAlignment="1">
      <alignment vertical="center"/>
    </xf>
    <xf numFmtId="0" fontId="0" fillId="5" borderId="1" xfId="0" applyFill="1" applyBorder="1" applyAlignment="1">
      <alignment horizontal="left" vertical="center"/>
    </xf>
    <xf numFmtId="0" fontId="0" fillId="5" borderId="1" xfId="0" applyFill="1" applyBorder="1" applyAlignment="1">
      <alignment vertical="center" wrapText="1"/>
    </xf>
    <xf numFmtId="0" fontId="0" fillId="4" borderId="1" xfId="0" applyFill="1" applyBorder="1" applyAlignment="1">
      <alignment vertical="center" wrapText="1"/>
    </xf>
    <xf numFmtId="0" fontId="0" fillId="0" borderId="1" xfId="0" applyBorder="1" applyAlignment="1">
      <alignment wrapText="1"/>
    </xf>
    <xf numFmtId="0" fontId="0" fillId="0" borderId="1" xfId="0" applyBorder="1"/>
    <xf numFmtId="0" fontId="0" fillId="4" borderId="1" xfId="0" applyFill="1" applyBorder="1" applyAlignment="1">
      <alignment horizontal="left" vertical="center"/>
    </xf>
    <xf numFmtId="0" fontId="0" fillId="5" borderId="1" xfId="0" applyFill="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vertical="center"/>
    </xf>
    <xf numFmtId="0" fontId="0" fillId="5" borderId="1" xfId="0" applyFill="1" applyBorder="1" applyAlignment="1">
      <alignment vertical="center"/>
    </xf>
    <xf numFmtId="164" fontId="0" fillId="5" borderId="1" xfId="0" applyNumberFormat="1" applyFill="1" applyBorder="1" applyAlignment="1">
      <alignment horizontal="right" vertical="center"/>
    </xf>
    <xf numFmtId="164" fontId="0" fillId="5" borderId="1" xfId="1" applyNumberFormat="1" applyFont="1" applyFill="1" applyBorder="1" applyAlignment="1">
      <alignment horizontal="right" vertical="center"/>
    </xf>
    <xf numFmtId="164" fontId="0" fillId="0" borderId="1" xfId="0" applyNumberFormat="1" applyBorder="1" applyAlignment="1">
      <alignment horizontal="right" vertical="center"/>
    </xf>
    <xf numFmtId="164" fontId="6" fillId="5" borderId="1" xfId="1" applyNumberFormat="1" applyFont="1" applyFill="1" applyBorder="1" applyAlignment="1">
      <alignment horizontal="right" vertical="center" wrapText="1"/>
    </xf>
    <xf numFmtId="164" fontId="6" fillId="5" borderId="1" xfId="0" applyNumberFormat="1" applyFont="1" applyFill="1" applyBorder="1" applyAlignment="1">
      <alignment horizontal="right" vertical="center" wrapText="1"/>
    </xf>
    <xf numFmtId="164" fontId="0" fillId="5" borderId="1" xfId="0" applyNumberFormat="1" applyFill="1" applyBorder="1" applyAlignment="1">
      <alignment horizontal="right" vertical="center" wrapText="1"/>
    </xf>
    <xf numFmtId="0" fontId="0" fillId="0" borderId="1" xfId="0" applyBorder="1" applyAlignment="1">
      <alignment horizontal="left" vertical="center" wrapText="1"/>
    </xf>
    <xf numFmtId="0" fontId="6" fillId="6" borderId="1" xfId="0" applyFont="1" applyFill="1" applyBorder="1" applyAlignment="1">
      <alignment horizontal="left" vertical="center" wrapText="1"/>
    </xf>
    <xf numFmtId="0" fontId="0" fillId="6" borderId="1" xfId="0" applyFill="1" applyBorder="1" applyAlignment="1">
      <alignment vertical="center" wrapText="1"/>
    </xf>
    <xf numFmtId="164" fontId="1" fillId="5" borderId="1" xfId="1" applyNumberFormat="1" applyFont="1" applyFill="1" applyBorder="1" applyAlignment="1">
      <alignment horizontal="right" vertical="center"/>
    </xf>
    <xf numFmtId="0" fontId="0" fillId="6" borderId="1" xfId="0" applyFill="1" applyBorder="1" applyAlignment="1">
      <alignment horizontal="left" vertical="center"/>
    </xf>
    <xf numFmtId="0" fontId="0" fillId="0" borderId="0" xfId="0" applyAlignment="1">
      <alignment vertical="center"/>
    </xf>
    <xf numFmtId="0" fontId="0" fillId="0" borderId="0" xfId="0" applyAlignment="1">
      <alignment horizontal="center" vertical="center"/>
    </xf>
    <xf numFmtId="164" fontId="0" fillId="5" borderId="1" xfId="1" applyNumberFormat="1" applyFont="1" applyFill="1" applyBorder="1" applyAlignment="1">
      <alignment horizontal="right" vertical="center" wrapText="1"/>
    </xf>
    <xf numFmtId="164" fontId="0" fillId="0" borderId="1" xfId="1" applyNumberFormat="1" applyFont="1" applyBorder="1" applyAlignment="1">
      <alignment horizontal="right" vertical="center"/>
    </xf>
    <xf numFmtId="164" fontId="0" fillId="0" borderId="1" xfId="0" applyNumberFormat="1" applyBorder="1" applyAlignment="1">
      <alignment horizontal="right" vertical="center" wrapText="1"/>
    </xf>
    <xf numFmtId="0" fontId="0" fillId="7" borderId="1" xfId="0" applyFill="1" applyBorder="1" applyAlignment="1">
      <alignment vertical="center" wrapText="1"/>
    </xf>
    <xf numFmtId="0" fontId="0" fillId="7" borderId="1" xfId="0" applyFill="1" applyBorder="1" applyAlignment="1">
      <alignment vertical="center"/>
    </xf>
    <xf numFmtId="0" fontId="0" fillId="7" borderId="1" xfId="0" applyFill="1" applyBorder="1" applyAlignment="1">
      <alignment horizontal="left" vertical="center" wrapText="1"/>
    </xf>
    <xf numFmtId="0" fontId="0" fillId="8" borderId="1" xfId="0" applyFill="1" applyBorder="1" applyAlignment="1">
      <alignment vertical="center"/>
    </xf>
    <xf numFmtId="0" fontId="0" fillId="8" borderId="1" xfId="0" applyFill="1" applyBorder="1" applyAlignment="1">
      <alignment vertical="center" wrapText="1"/>
    </xf>
    <xf numFmtId="0" fontId="0" fillId="9" borderId="1" xfId="0" applyFill="1" applyBorder="1" applyAlignment="1">
      <alignment vertical="center" wrapText="1"/>
    </xf>
    <xf numFmtId="0" fontId="0" fillId="6" borderId="1" xfId="0" applyFill="1" applyBorder="1" applyAlignment="1">
      <alignment vertical="center"/>
    </xf>
    <xf numFmtId="0" fontId="0" fillId="9" borderId="1" xfId="0" applyFill="1" applyBorder="1" applyAlignment="1">
      <alignment vertical="center"/>
    </xf>
    <xf numFmtId="0" fontId="0" fillId="9" borderId="1" xfId="0" applyFill="1" applyBorder="1" applyAlignment="1">
      <alignment horizontal="left" vertical="center" wrapText="1"/>
    </xf>
    <xf numFmtId="0" fontId="3" fillId="0" borderId="0" xfId="0" applyFont="1"/>
    <xf numFmtId="0" fontId="7" fillId="0" borderId="0" xfId="0" applyFont="1"/>
    <xf numFmtId="164" fontId="7" fillId="0" borderId="0" xfId="0" applyNumberFormat="1" applyFont="1"/>
    <xf numFmtId="0" fontId="2" fillId="5" borderId="1" xfId="0" applyFont="1" applyFill="1" applyBorder="1" applyAlignment="1">
      <alignment vertical="center"/>
    </xf>
    <xf numFmtId="0" fontId="2" fillId="0" borderId="1" xfId="0" applyFont="1" applyBorder="1" applyAlignment="1">
      <alignment vertical="center"/>
    </xf>
    <xf numFmtId="0" fontId="0" fillId="4" borderId="0" xfId="0" applyFill="1"/>
    <xf numFmtId="0" fontId="0" fillId="6" borderId="0" xfId="0" applyFill="1"/>
    <xf numFmtId="0" fontId="0" fillId="7" borderId="0" xfId="0" applyFill="1"/>
    <xf numFmtId="0" fontId="0" fillId="8" borderId="0" xfId="0" applyFill="1"/>
    <xf numFmtId="0" fontId="0" fillId="9" borderId="0" xfId="0" applyFill="1"/>
    <xf numFmtId="0" fontId="8" fillId="0" borderId="1" xfId="0" applyFont="1" applyBorder="1" applyAlignment="1">
      <alignment horizontal="left" vertical="center" wrapText="1"/>
    </xf>
    <xf numFmtId="0" fontId="8" fillId="5"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6" fillId="4" borderId="1" xfId="0" applyFont="1" applyFill="1" applyBorder="1" applyAlignment="1">
      <alignment horizontal="left" vertical="center" wrapText="1"/>
    </xf>
    <xf numFmtId="0" fontId="0" fillId="4" borderId="1" xfId="0" applyFill="1" applyBorder="1" applyAlignment="1">
      <alignment horizontal="left" vertical="center" wrapText="1"/>
    </xf>
    <xf numFmtId="164" fontId="0" fillId="0" borderId="0" xfId="0" applyNumberFormat="1"/>
    <xf numFmtId="165" fontId="0" fillId="0" borderId="0" xfId="0" applyNumberFormat="1"/>
    <xf numFmtId="0" fontId="6" fillId="0" borderId="1" xfId="0" applyFont="1" applyBorder="1" applyAlignment="1">
      <alignment horizontal="left" vertical="center" wrapText="1"/>
    </xf>
    <xf numFmtId="0" fontId="0" fillId="0" borderId="1" xfId="0" quotePrefix="1" applyBorder="1" applyAlignment="1">
      <alignment horizontal="left" vertical="center" wrapText="1"/>
    </xf>
    <xf numFmtId="6" fontId="0" fillId="0" borderId="0" xfId="0" applyNumberFormat="1"/>
    <xf numFmtId="0" fontId="10" fillId="6" borderId="1" xfId="0" applyFont="1" applyFill="1" applyBorder="1" applyAlignment="1">
      <alignment horizontal="left" vertical="center" wrapText="1"/>
    </xf>
    <xf numFmtId="0" fontId="0" fillId="5" borderId="1" xfId="0" quotePrefix="1" applyFill="1" applyBorder="1" applyAlignment="1">
      <alignment horizontal="left" vertical="center" wrapText="1"/>
    </xf>
    <xf numFmtId="0" fontId="6" fillId="0" borderId="1" xfId="0" applyFont="1" applyBorder="1" applyAlignment="1">
      <alignment vertical="center" wrapText="1"/>
    </xf>
    <xf numFmtId="0" fontId="8" fillId="6" borderId="1" xfId="0" applyFont="1" applyFill="1" applyBorder="1" applyAlignment="1">
      <alignment horizontal="left" vertical="center" wrapText="1"/>
    </xf>
    <xf numFmtId="0" fontId="1" fillId="0" borderId="1" xfId="0" applyFont="1" applyBorder="1" applyAlignment="1">
      <alignment horizontal="left" vertical="center" wrapText="1"/>
    </xf>
    <xf numFmtId="0" fontId="8" fillId="7" borderId="1" xfId="0" applyFont="1" applyFill="1" applyBorder="1" applyAlignment="1">
      <alignment horizontal="left" vertical="center" wrapText="1"/>
    </xf>
    <xf numFmtId="0" fontId="0" fillId="0" borderId="1" xfId="0" applyBorder="1" applyAlignment="1">
      <alignment horizontal="center" vertical="center" wrapText="1"/>
    </xf>
    <xf numFmtId="0" fontId="13" fillId="7"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0" fillId="10" borderId="0" xfId="0" applyFill="1"/>
    <xf numFmtId="0" fontId="0" fillId="10" borderId="1" xfId="0" applyFill="1" applyBorder="1" applyAlignment="1">
      <alignment horizontal="left" vertical="center" wrapText="1"/>
    </xf>
    <xf numFmtId="0" fontId="6" fillId="10" borderId="1" xfId="0" applyFont="1" applyFill="1" applyBorder="1" applyAlignment="1">
      <alignment horizontal="left" vertical="center" wrapText="1"/>
    </xf>
    <xf numFmtId="0" fontId="8" fillId="10" borderId="1" xfId="0" applyFont="1" applyFill="1" applyBorder="1" applyAlignment="1">
      <alignment horizontal="left" vertical="center" wrapText="1"/>
    </xf>
    <xf numFmtId="0" fontId="8" fillId="9" borderId="1" xfId="0" applyFont="1" applyFill="1" applyBorder="1" applyAlignment="1">
      <alignment horizontal="left" vertical="center" wrapText="1"/>
    </xf>
    <xf numFmtId="0" fontId="12" fillId="6" borderId="1" xfId="0" applyFont="1" applyFill="1" applyBorder="1" applyAlignment="1">
      <alignment horizontal="left" vertical="center" wrapText="1"/>
    </xf>
    <xf numFmtId="0" fontId="6" fillId="0" borderId="1" xfId="0" applyFont="1" applyBorder="1" applyAlignment="1">
      <alignment vertical="center"/>
    </xf>
    <xf numFmtId="164" fontId="1" fillId="0" borderId="1" xfId="1" applyNumberFormat="1" applyFont="1" applyBorder="1" applyAlignment="1">
      <alignment horizontal="right" vertical="center"/>
    </xf>
    <xf numFmtId="164" fontId="6" fillId="0" borderId="1" xfId="1" applyNumberFormat="1" applyFont="1" applyBorder="1" applyAlignment="1">
      <alignment horizontal="right" vertical="center"/>
    </xf>
    <xf numFmtId="164" fontId="11" fillId="0" borderId="1" xfId="0" applyNumberFormat="1" applyFont="1" applyBorder="1" applyAlignment="1">
      <alignment horizontal="right" vertical="center"/>
    </xf>
    <xf numFmtId="164" fontId="0" fillId="0" borderId="1" xfId="1" applyNumberFormat="1" applyFont="1" applyFill="1" applyBorder="1" applyAlignment="1">
      <alignment horizontal="right" vertical="center"/>
    </xf>
    <xf numFmtId="164" fontId="0" fillId="0" borderId="1" xfId="1" applyNumberFormat="1" applyFont="1" applyBorder="1" applyAlignment="1">
      <alignment horizontal="right" vertical="center" wrapText="1"/>
    </xf>
    <xf numFmtId="164" fontId="6" fillId="0" borderId="1" xfId="0" applyNumberFormat="1" applyFont="1" applyBorder="1" applyAlignment="1">
      <alignment horizontal="right" vertical="center" wrapText="1"/>
    </xf>
    <xf numFmtId="164" fontId="6" fillId="0" borderId="1" xfId="1" applyNumberFormat="1" applyFont="1" applyFill="1" applyBorder="1" applyAlignment="1">
      <alignment horizontal="right" vertical="center" wrapText="1"/>
    </xf>
    <xf numFmtId="164" fontId="0" fillId="5" borderId="1" xfId="2" applyNumberFormat="1" applyFont="1" applyFill="1" applyBorder="1" applyAlignment="1">
      <alignment horizontal="right" vertical="center"/>
    </xf>
    <xf numFmtId="164" fontId="1" fillId="0" borderId="1" xfId="0" applyNumberFormat="1" applyFont="1" applyBorder="1" applyAlignment="1">
      <alignment horizontal="right" vertical="center" wrapText="1"/>
    </xf>
    <xf numFmtId="164" fontId="1" fillId="0" borderId="1" xfId="1" applyNumberFormat="1" applyFont="1" applyBorder="1" applyAlignment="1">
      <alignment horizontal="right" vertical="center" wrapText="1"/>
    </xf>
    <xf numFmtId="164" fontId="8" fillId="0" borderId="1" xfId="0" applyNumberFormat="1" applyFont="1" applyBorder="1" applyAlignment="1">
      <alignment horizontal="right" vertical="center"/>
    </xf>
    <xf numFmtId="164" fontId="6" fillId="0" borderId="1" xfId="0" applyNumberFormat="1" applyFont="1" applyBorder="1" applyAlignment="1">
      <alignment horizontal="right" vertical="center"/>
    </xf>
    <xf numFmtId="164" fontId="0" fillId="5" borderId="0" xfId="0" applyNumberFormat="1" applyFill="1"/>
    <xf numFmtId="0" fontId="0" fillId="0" borderId="3" xfId="0" applyBorder="1" applyAlignment="1">
      <alignment horizontal="left" vertical="center" wrapText="1"/>
    </xf>
    <xf numFmtId="0" fontId="0" fillId="0" borderId="2" xfId="0" applyBorder="1" applyAlignment="1">
      <alignment horizontal="left" vertical="center" wrapText="1"/>
    </xf>
    <xf numFmtId="164" fontId="0" fillId="0" borderId="1" xfId="0" applyNumberFormat="1" applyBorder="1" applyAlignment="1">
      <alignment horizontal="left" vertical="center" wrapText="1"/>
    </xf>
    <xf numFmtId="0" fontId="8" fillId="4" borderId="1" xfId="0" applyFont="1" applyFill="1" applyBorder="1" applyAlignment="1">
      <alignment vertical="center" wrapText="1"/>
    </xf>
    <xf numFmtId="164" fontId="0" fillId="0" borderId="1" xfId="0" applyNumberFormat="1" applyBorder="1" applyAlignment="1">
      <alignment vertical="center" wrapText="1"/>
    </xf>
    <xf numFmtId="0" fontId="4" fillId="2" borderId="1" xfId="0" applyFont="1" applyFill="1" applyBorder="1" applyAlignment="1">
      <alignment horizontal="left" vertical="center" wrapText="1"/>
    </xf>
    <xf numFmtId="0" fontId="4" fillId="5" borderId="4" xfId="0" applyFont="1" applyFill="1" applyBorder="1" applyAlignment="1">
      <alignment horizontal="left" vertical="center" wrapText="1"/>
    </xf>
    <xf numFmtId="164" fontId="14" fillId="0" borderId="0" xfId="0" applyNumberFormat="1" applyFont="1"/>
    <xf numFmtId="6" fontId="0" fillId="0" borderId="1" xfId="0" applyNumberFormat="1" applyBorder="1" applyAlignment="1">
      <alignment vertical="center" wrapText="1"/>
    </xf>
    <xf numFmtId="164" fontId="0" fillId="0" borderId="1" xfId="0" applyNumberFormat="1" applyBorder="1" applyAlignment="1">
      <alignment horizontal="left" vertical="center"/>
    </xf>
    <xf numFmtId="0" fontId="0" fillId="0" borderId="4" xfId="0" applyBorder="1" applyAlignment="1">
      <alignment horizontal="left" vertical="center"/>
    </xf>
    <xf numFmtId="164" fontId="0" fillId="0" borderId="0" xfId="0" applyNumberFormat="1" applyAlignment="1">
      <alignment vertical="center"/>
    </xf>
    <xf numFmtId="0" fontId="14" fillId="0" borderId="3" xfId="0" applyFont="1" applyBorder="1" applyAlignment="1">
      <alignment vertical="center" wrapText="1"/>
    </xf>
    <xf numFmtId="0" fontId="14" fillId="0" borderId="1" xfId="0" applyFont="1" applyBorder="1" applyAlignment="1">
      <alignment vertical="center" wrapText="1"/>
    </xf>
    <xf numFmtId="166" fontId="0" fillId="0" borderId="0" xfId="0" applyNumberFormat="1"/>
    <xf numFmtId="166" fontId="1" fillId="5" borderId="1" xfId="1" applyNumberFormat="1" applyFont="1" applyFill="1" applyBorder="1" applyAlignment="1">
      <alignment horizontal="right" vertical="center"/>
    </xf>
    <xf numFmtId="166" fontId="1" fillId="5" borderId="1" xfId="0" applyNumberFormat="1" applyFont="1" applyFill="1" applyBorder="1" applyAlignment="1">
      <alignment horizontal="right" vertical="center" wrapText="1"/>
    </xf>
    <xf numFmtId="0" fontId="13" fillId="6" borderId="1" xfId="0" applyFont="1" applyFill="1" applyBorder="1" applyAlignment="1">
      <alignment vertical="center" wrapText="1"/>
    </xf>
    <xf numFmtId="0" fontId="0" fillId="0" borderId="3" xfId="0" applyBorder="1" applyAlignment="1">
      <alignment horizontal="left"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5" borderId="3" xfId="0" applyFill="1" applyBorder="1" applyAlignment="1">
      <alignment horizontal="left" vertical="center"/>
    </xf>
    <xf numFmtId="0" fontId="0" fillId="5" borderId="2" xfId="0" applyFill="1" applyBorder="1" applyAlignment="1">
      <alignment horizontal="left" vertical="center"/>
    </xf>
    <xf numFmtId="0" fontId="0" fillId="5" borderId="4" xfId="0" applyFill="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left" vertical="center"/>
    </xf>
    <xf numFmtId="0" fontId="0" fillId="0" borderId="1"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cellXfs>
  <cellStyles count="8">
    <cellStyle name="Milliers" xfId="2" builtinId="3"/>
    <cellStyle name="Monétaire" xfId="1" builtinId="4"/>
    <cellStyle name="Monétaire 2" xfId="4" xr:uid="{9BC79EF3-B398-4167-9F7A-6AAFEB981FEC}"/>
    <cellStyle name="Monétaire 2 2" xfId="6" xr:uid="{21EDA41D-FC34-4247-B511-43B69B0CAB23}"/>
    <cellStyle name="Monétaire 3" xfId="3" xr:uid="{43A4B501-CA64-42F3-89ED-FD41805A3819}"/>
    <cellStyle name="Monétaire 4" xfId="5" xr:uid="{1E9ADE05-573A-4945-9E56-59C1F54DB49C}"/>
    <cellStyle name="Monétaire 5" xfId="7" xr:uid="{ACEB656A-EA18-46F9-AAA4-41A87652650E}"/>
    <cellStyle name="Normal" xfId="0" builtinId="0"/>
  </cellStyles>
  <dxfs count="0"/>
  <tableStyles count="0" defaultTableStyle="TableStyleMedium2" defaultPivotStyle="PivotStyleLight16"/>
  <colors>
    <mruColors>
      <color rgb="FFFFFFCC"/>
      <color rgb="FFF2CE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1EC6-7998-4C0B-8705-4C4674AE799F}">
  <dimension ref="A2:L117"/>
  <sheetViews>
    <sheetView topLeftCell="A101" workbookViewId="0">
      <selection activeCell="A48" sqref="A48"/>
    </sheetView>
  </sheetViews>
  <sheetFormatPr baseColWidth="10" defaultRowHeight="15" x14ac:dyDescent="0.25"/>
  <cols>
    <col min="1" max="1" width="54.85546875" customWidth="1"/>
    <col min="2" max="2" width="12.28515625" customWidth="1"/>
    <col min="3" max="3" width="24.140625" customWidth="1"/>
    <col min="4" max="4" width="33.85546875" customWidth="1"/>
    <col min="5" max="5" width="17.5703125" customWidth="1"/>
    <col min="6" max="6" width="24.28515625" customWidth="1"/>
    <col min="7" max="7" width="17.42578125" customWidth="1"/>
    <col min="8" max="8" width="20.28515625" customWidth="1"/>
    <col min="9" max="9" width="16.5703125" customWidth="1"/>
    <col min="10" max="10" width="20.140625" customWidth="1"/>
    <col min="11" max="12" width="12.28515625" bestFit="1" customWidth="1"/>
  </cols>
  <sheetData>
    <row r="2" spans="1:12" x14ac:dyDescent="0.25">
      <c r="A2" s="44" t="s">
        <v>122</v>
      </c>
      <c r="B2" s="49"/>
    </row>
    <row r="3" spans="1:12" x14ac:dyDescent="0.25">
      <c r="A3" s="44" t="s">
        <v>123</v>
      </c>
      <c r="B3" s="50"/>
    </row>
    <row r="4" spans="1:12" x14ac:dyDescent="0.25">
      <c r="A4" s="44" t="s">
        <v>124</v>
      </c>
      <c r="B4" s="51"/>
    </row>
    <row r="5" spans="1:12" x14ac:dyDescent="0.25">
      <c r="A5" s="44" t="s">
        <v>125</v>
      </c>
      <c r="B5" s="52"/>
    </row>
    <row r="6" spans="1:12" x14ac:dyDescent="0.25">
      <c r="A6" s="44" t="s">
        <v>126</v>
      </c>
      <c r="B6" s="53"/>
      <c r="L6" s="59"/>
    </row>
    <row r="7" spans="1:12" x14ac:dyDescent="0.25">
      <c r="L7" s="59"/>
    </row>
    <row r="8" spans="1:12" ht="56.25" x14ac:dyDescent="0.25">
      <c r="A8" s="1" t="s">
        <v>0</v>
      </c>
      <c r="B8" s="2" t="s">
        <v>1</v>
      </c>
      <c r="C8" s="1" t="s">
        <v>2</v>
      </c>
      <c r="D8" s="3" t="s">
        <v>3</v>
      </c>
      <c r="E8" s="1" t="s">
        <v>4</v>
      </c>
      <c r="F8" s="1" t="s">
        <v>5</v>
      </c>
      <c r="G8" s="1" t="s">
        <v>6</v>
      </c>
      <c r="H8" s="1" t="s">
        <v>7</v>
      </c>
      <c r="I8" s="1" t="s">
        <v>8</v>
      </c>
      <c r="J8" s="1" t="s">
        <v>9</v>
      </c>
      <c r="K8" s="59"/>
    </row>
    <row r="9" spans="1:12" ht="75" x14ac:dyDescent="0.25">
      <c r="A9" s="8" t="s">
        <v>11</v>
      </c>
      <c r="B9" s="4">
        <v>1</v>
      </c>
      <c r="C9" s="5" t="s">
        <v>10</v>
      </c>
      <c r="D9" s="6" t="s">
        <v>12</v>
      </c>
      <c r="E9" s="19">
        <v>800000</v>
      </c>
      <c r="F9" s="19">
        <v>400000</v>
      </c>
      <c r="G9" s="19">
        <v>400000</v>
      </c>
      <c r="H9" s="19">
        <v>400000</v>
      </c>
      <c r="I9" s="19">
        <v>400000</v>
      </c>
      <c r="J9" s="19">
        <v>2400000</v>
      </c>
      <c r="K9" s="59"/>
      <c r="L9" s="92"/>
    </row>
    <row r="10" spans="1:12" x14ac:dyDescent="0.25">
      <c r="A10" s="8" t="s">
        <v>13</v>
      </c>
      <c r="B10" s="4">
        <v>2</v>
      </c>
      <c r="C10" s="5" t="s">
        <v>10</v>
      </c>
      <c r="D10" s="10" t="s">
        <v>16</v>
      </c>
      <c r="E10" s="19">
        <v>0</v>
      </c>
      <c r="F10" s="19">
        <v>0</v>
      </c>
      <c r="G10" s="19">
        <v>0</v>
      </c>
      <c r="H10" s="19">
        <v>875000</v>
      </c>
      <c r="I10" s="19">
        <v>0</v>
      </c>
      <c r="J10" s="19">
        <v>875000</v>
      </c>
      <c r="K10" s="59"/>
      <c r="L10" s="92"/>
    </row>
    <row r="11" spans="1:12" x14ac:dyDescent="0.25">
      <c r="A11" s="8" t="s">
        <v>13</v>
      </c>
      <c r="B11" s="4">
        <v>3</v>
      </c>
      <c r="C11" s="5" t="s">
        <v>367</v>
      </c>
      <c r="D11" s="10" t="s">
        <v>368</v>
      </c>
      <c r="E11" s="19">
        <v>0</v>
      </c>
      <c r="F11" s="19">
        <v>315000</v>
      </c>
      <c r="G11" s="19">
        <v>0</v>
      </c>
      <c r="H11" s="19">
        <v>0</v>
      </c>
      <c r="I11" s="19">
        <v>0</v>
      </c>
      <c r="J11" s="19">
        <v>315000</v>
      </c>
      <c r="K11" s="59"/>
      <c r="L11" s="92"/>
    </row>
    <row r="12" spans="1:12" ht="174.6" customHeight="1" x14ac:dyDescent="0.25">
      <c r="A12" s="8" t="s">
        <v>13</v>
      </c>
      <c r="B12" s="4">
        <v>4</v>
      </c>
      <c r="C12" s="9" t="s">
        <v>14</v>
      </c>
      <c r="D12" s="10" t="s">
        <v>376</v>
      </c>
      <c r="E12" s="19">
        <v>395000</v>
      </c>
      <c r="F12" s="19">
        <v>35000</v>
      </c>
      <c r="G12" s="19">
        <v>35000</v>
      </c>
      <c r="H12" s="19">
        <v>35000</v>
      </c>
      <c r="I12" s="19">
        <v>35000</v>
      </c>
      <c r="J12" s="19">
        <v>535000</v>
      </c>
      <c r="K12" s="59"/>
      <c r="L12" s="92"/>
    </row>
    <row r="13" spans="1:12" ht="30" x14ac:dyDescent="0.25">
      <c r="A13" s="11" t="s">
        <v>15</v>
      </c>
      <c r="B13" s="4">
        <v>5</v>
      </c>
      <c r="C13" s="5" t="s">
        <v>20</v>
      </c>
      <c r="D13" s="12"/>
      <c r="E13" s="21">
        <v>150000</v>
      </c>
      <c r="F13" s="19">
        <v>0</v>
      </c>
      <c r="G13" s="19">
        <v>0</v>
      </c>
      <c r="H13" s="19">
        <v>0</v>
      </c>
      <c r="I13" s="19">
        <v>0</v>
      </c>
      <c r="J13" s="21">
        <v>150000</v>
      </c>
      <c r="K13" s="59"/>
      <c r="L13" s="92"/>
    </row>
    <row r="14" spans="1:12" ht="30" x14ac:dyDescent="0.25">
      <c r="A14" s="11" t="s">
        <v>105</v>
      </c>
      <c r="B14" s="4">
        <v>6</v>
      </c>
      <c r="C14" s="5" t="s">
        <v>106</v>
      </c>
      <c r="D14" s="17"/>
      <c r="E14" s="21">
        <v>7500</v>
      </c>
      <c r="F14" s="19">
        <v>0</v>
      </c>
      <c r="G14" s="19">
        <v>0</v>
      </c>
      <c r="H14" s="19">
        <v>0</v>
      </c>
      <c r="I14" s="19">
        <v>0</v>
      </c>
      <c r="J14" s="21">
        <v>7500</v>
      </c>
      <c r="K14" s="59"/>
      <c r="L14" s="92"/>
    </row>
    <row r="15" spans="1:12" ht="45" x14ac:dyDescent="0.25">
      <c r="A15" s="8" t="s">
        <v>13</v>
      </c>
      <c r="B15" s="4">
        <v>7</v>
      </c>
      <c r="C15" s="5" t="s">
        <v>17</v>
      </c>
      <c r="D15" s="10" t="s">
        <v>18</v>
      </c>
      <c r="E15" s="19">
        <v>1652900</v>
      </c>
      <c r="F15" s="19">
        <v>0</v>
      </c>
      <c r="G15" s="19">
        <v>0</v>
      </c>
      <c r="H15" s="19">
        <v>0</v>
      </c>
      <c r="I15" s="19">
        <v>0</v>
      </c>
      <c r="J15" s="19">
        <v>1652900</v>
      </c>
      <c r="L15" s="92"/>
    </row>
    <row r="16" spans="1:12" x14ac:dyDescent="0.25">
      <c r="A16" s="8" t="s">
        <v>11</v>
      </c>
      <c r="B16" s="4">
        <v>8</v>
      </c>
      <c r="C16" s="5" t="s">
        <v>22</v>
      </c>
      <c r="D16" s="10" t="s">
        <v>21</v>
      </c>
      <c r="E16" s="19">
        <v>131200</v>
      </c>
      <c r="F16" s="19">
        <v>142650</v>
      </c>
      <c r="G16" s="19">
        <v>247375</v>
      </c>
      <c r="H16" s="19">
        <v>0</v>
      </c>
      <c r="I16" s="19">
        <v>0</v>
      </c>
      <c r="J16" s="19">
        <v>521225</v>
      </c>
      <c r="K16" s="59"/>
      <c r="L16" s="59"/>
    </row>
    <row r="17" spans="1:12" ht="135" x14ac:dyDescent="0.25">
      <c r="A17" s="14" t="s">
        <v>13</v>
      </c>
      <c r="B17" s="4">
        <v>9</v>
      </c>
      <c r="C17" s="5" t="s">
        <v>22</v>
      </c>
      <c r="D17" s="15" t="s">
        <v>351</v>
      </c>
      <c r="E17" s="19">
        <v>1197200</v>
      </c>
      <c r="F17" s="19">
        <v>93125</v>
      </c>
      <c r="G17" s="19">
        <v>93125</v>
      </c>
      <c r="H17" s="19">
        <v>93125</v>
      </c>
      <c r="I17" s="19">
        <v>93125</v>
      </c>
      <c r="J17" s="19">
        <v>1569700</v>
      </c>
      <c r="K17" s="59"/>
      <c r="L17" s="59"/>
    </row>
    <row r="18" spans="1:12" x14ac:dyDescent="0.25">
      <c r="A18" s="8" t="s">
        <v>11</v>
      </c>
      <c r="B18" s="4">
        <v>10</v>
      </c>
      <c r="C18" s="5" t="s">
        <v>28</v>
      </c>
      <c r="D18" s="7"/>
      <c r="E18" s="19">
        <v>131250</v>
      </c>
      <c r="F18" s="19">
        <v>154750</v>
      </c>
      <c r="G18" s="19">
        <v>143000</v>
      </c>
      <c r="H18" s="19">
        <v>0</v>
      </c>
      <c r="I18" s="19">
        <v>0</v>
      </c>
      <c r="J18" s="19">
        <v>429000</v>
      </c>
      <c r="K18" s="59"/>
      <c r="L18" s="59"/>
    </row>
    <row r="19" spans="1:12" ht="75" x14ac:dyDescent="0.25">
      <c r="A19" s="11" t="s">
        <v>13</v>
      </c>
      <c r="B19" s="4">
        <v>11</v>
      </c>
      <c r="C19" s="5" t="s">
        <v>28</v>
      </c>
      <c r="D19" s="10" t="s">
        <v>29</v>
      </c>
      <c r="E19" s="19">
        <v>554825</v>
      </c>
      <c r="F19" s="19">
        <v>28500</v>
      </c>
      <c r="G19" s="19">
        <v>0</v>
      </c>
      <c r="H19" s="19">
        <v>0</v>
      </c>
      <c r="I19" s="19">
        <v>0</v>
      </c>
      <c r="J19" s="19">
        <v>583325</v>
      </c>
      <c r="K19" s="59"/>
      <c r="L19" s="59"/>
    </row>
    <row r="20" spans="1:12" x14ac:dyDescent="0.25">
      <c r="A20" s="8" t="s">
        <v>23</v>
      </c>
      <c r="B20" s="4">
        <v>12</v>
      </c>
      <c r="C20" s="5" t="s">
        <v>25</v>
      </c>
      <c r="D20" s="13"/>
      <c r="E20" s="19">
        <v>31250</v>
      </c>
      <c r="F20" s="19">
        <v>0</v>
      </c>
      <c r="G20" s="19">
        <v>0</v>
      </c>
      <c r="H20" s="19">
        <v>0</v>
      </c>
      <c r="I20" s="19">
        <v>0</v>
      </c>
      <c r="J20" s="19">
        <v>31250</v>
      </c>
      <c r="L20" s="59"/>
    </row>
    <row r="21" spans="1:12" ht="75" x14ac:dyDescent="0.25">
      <c r="A21" s="8" t="s">
        <v>11</v>
      </c>
      <c r="B21" s="4">
        <v>13</v>
      </c>
      <c r="C21" s="5" t="s">
        <v>26</v>
      </c>
      <c r="D21" s="10" t="s">
        <v>27</v>
      </c>
      <c r="E21" s="19">
        <v>83000</v>
      </c>
      <c r="F21" s="19">
        <v>60700</v>
      </c>
      <c r="G21" s="19">
        <v>0</v>
      </c>
      <c r="H21" s="19">
        <v>0</v>
      </c>
      <c r="I21" s="19">
        <v>0</v>
      </c>
      <c r="J21" s="19">
        <v>143700</v>
      </c>
      <c r="K21" s="59"/>
      <c r="L21" s="59"/>
    </row>
    <row r="22" spans="1:12" ht="30" x14ac:dyDescent="0.25">
      <c r="A22" s="8" t="s">
        <v>13</v>
      </c>
      <c r="B22" s="4">
        <v>14</v>
      </c>
      <c r="C22" s="5" t="s">
        <v>26</v>
      </c>
      <c r="D22" s="6" t="s">
        <v>24</v>
      </c>
      <c r="E22" s="19">
        <v>98250</v>
      </c>
      <c r="F22" s="19">
        <v>0</v>
      </c>
      <c r="G22" s="19">
        <v>0</v>
      </c>
      <c r="H22" s="19">
        <v>0</v>
      </c>
      <c r="I22" s="19">
        <v>0</v>
      </c>
      <c r="J22" s="19">
        <v>98250</v>
      </c>
    </row>
    <row r="23" spans="1:12" ht="90" x14ac:dyDescent="0.25">
      <c r="A23" s="8" t="s">
        <v>11</v>
      </c>
      <c r="B23" s="4">
        <v>15</v>
      </c>
      <c r="C23" s="25" t="s">
        <v>31</v>
      </c>
      <c r="D23" s="16" t="s">
        <v>30</v>
      </c>
      <c r="E23" s="19"/>
      <c r="F23" s="19"/>
      <c r="G23" s="19"/>
      <c r="H23" s="19"/>
      <c r="I23" s="19"/>
      <c r="J23" s="19">
        <v>381325</v>
      </c>
      <c r="K23" s="59"/>
    </row>
    <row r="24" spans="1:12" ht="75" x14ac:dyDescent="0.25">
      <c r="A24" s="8" t="s">
        <v>13</v>
      </c>
      <c r="B24" s="4">
        <v>16</v>
      </c>
      <c r="C24" s="25" t="s">
        <v>31</v>
      </c>
      <c r="D24" s="16" t="s">
        <v>352</v>
      </c>
      <c r="E24" s="19" t="s">
        <v>238</v>
      </c>
      <c r="F24" s="19" t="s">
        <v>238</v>
      </c>
      <c r="G24" s="19" t="s">
        <v>238</v>
      </c>
      <c r="H24" s="19">
        <v>1600000</v>
      </c>
      <c r="I24" s="19" t="s">
        <v>238</v>
      </c>
      <c r="J24" s="19">
        <v>2350000</v>
      </c>
    </row>
    <row r="25" spans="1:12" ht="45" x14ac:dyDescent="0.25">
      <c r="A25" s="8" t="s">
        <v>13</v>
      </c>
      <c r="B25" s="4">
        <v>17</v>
      </c>
      <c r="C25" s="5" t="s">
        <v>32</v>
      </c>
      <c r="D25" s="16" t="s">
        <v>353</v>
      </c>
      <c r="E25" s="19">
        <v>850250</v>
      </c>
      <c r="F25" s="19">
        <v>102500</v>
      </c>
      <c r="G25" s="19">
        <v>0</v>
      </c>
      <c r="H25" s="19">
        <v>0</v>
      </c>
      <c r="I25" s="19">
        <v>0</v>
      </c>
      <c r="J25" s="19">
        <v>952750</v>
      </c>
    </row>
    <row r="26" spans="1:12" ht="75" x14ac:dyDescent="0.25">
      <c r="A26" s="11" t="s">
        <v>11</v>
      </c>
      <c r="B26" s="4">
        <v>18</v>
      </c>
      <c r="C26" s="9" t="s">
        <v>37</v>
      </c>
      <c r="D26" s="10" t="s">
        <v>33</v>
      </c>
      <c r="E26" s="22">
        <v>177501</v>
      </c>
      <c r="F26" s="19">
        <v>0</v>
      </c>
      <c r="G26" s="19">
        <v>0</v>
      </c>
      <c r="H26" s="19">
        <v>0</v>
      </c>
      <c r="I26" s="19">
        <v>0</v>
      </c>
      <c r="J26" s="22">
        <v>177501</v>
      </c>
      <c r="K26" s="59"/>
    </row>
    <row r="27" spans="1:12" ht="60" x14ac:dyDescent="0.25">
      <c r="A27" s="11" t="s">
        <v>13</v>
      </c>
      <c r="B27" s="4">
        <v>19</v>
      </c>
      <c r="C27" s="9" t="s">
        <v>37</v>
      </c>
      <c r="D27" s="10" t="s">
        <v>34</v>
      </c>
      <c r="E27" s="22">
        <v>17500</v>
      </c>
      <c r="F27" s="22">
        <v>23334</v>
      </c>
      <c r="G27" s="19">
        <v>0</v>
      </c>
      <c r="H27" s="19">
        <v>0</v>
      </c>
      <c r="I27" s="19">
        <v>0</v>
      </c>
      <c r="J27" s="23">
        <v>40834</v>
      </c>
    </row>
    <row r="28" spans="1:12" ht="75" x14ac:dyDescent="0.25">
      <c r="A28" s="8" t="s">
        <v>11</v>
      </c>
      <c r="B28" s="4">
        <v>20</v>
      </c>
      <c r="C28" s="5" t="s">
        <v>38</v>
      </c>
      <c r="D28" s="12" t="s">
        <v>35</v>
      </c>
      <c r="E28" s="19">
        <v>125000</v>
      </c>
      <c r="F28" s="19">
        <v>125000</v>
      </c>
      <c r="G28" s="19">
        <v>125000</v>
      </c>
      <c r="H28" s="19">
        <v>125000</v>
      </c>
      <c r="I28" s="19">
        <v>125000</v>
      </c>
      <c r="J28" s="19">
        <v>625000</v>
      </c>
      <c r="K28" s="59"/>
    </row>
    <row r="29" spans="1:12" ht="105" x14ac:dyDescent="0.25">
      <c r="A29" s="8" t="s">
        <v>13</v>
      </c>
      <c r="B29" s="4">
        <v>21</v>
      </c>
      <c r="C29" s="25" t="s">
        <v>38</v>
      </c>
      <c r="D29" s="16" t="s">
        <v>36</v>
      </c>
      <c r="E29" s="19">
        <v>100000</v>
      </c>
      <c r="F29" s="19">
        <v>0</v>
      </c>
      <c r="G29" s="19">
        <v>200000</v>
      </c>
      <c r="H29" s="19">
        <v>37500</v>
      </c>
      <c r="I29" s="19">
        <v>0</v>
      </c>
      <c r="J29" s="19">
        <v>337500</v>
      </c>
    </row>
    <row r="30" spans="1:12" ht="45" x14ac:dyDescent="0.25">
      <c r="A30" s="8" t="s">
        <v>11</v>
      </c>
      <c r="B30" s="4">
        <v>22</v>
      </c>
      <c r="C30" s="5" t="s">
        <v>83</v>
      </c>
      <c r="D30" s="12" t="s">
        <v>39</v>
      </c>
      <c r="E30" s="19">
        <v>18500</v>
      </c>
      <c r="F30" s="19">
        <v>0</v>
      </c>
      <c r="G30" s="19">
        <v>0</v>
      </c>
      <c r="H30" s="19">
        <v>0</v>
      </c>
      <c r="I30" s="19">
        <v>0</v>
      </c>
      <c r="J30" s="19">
        <v>18500</v>
      </c>
      <c r="K30" s="59"/>
    </row>
    <row r="31" spans="1:12" ht="60" x14ac:dyDescent="0.25">
      <c r="A31" s="8" t="s">
        <v>40</v>
      </c>
      <c r="B31" s="4">
        <v>23</v>
      </c>
      <c r="C31" s="5" t="s">
        <v>83</v>
      </c>
      <c r="D31" s="16" t="s">
        <v>354</v>
      </c>
      <c r="E31" s="19">
        <v>6281</v>
      </c>
      <c r="F31" s="19">
        <v>1200</v>
      </c>
      <c r="G31" s="19"/>
      <c r="H31" s="19"/>
      <c r="I31" s="19"/>
      <c r="J31" s="19">
        <v>7481</v>
      </c>
    </row>
    <row r="32" spans="1:12" x14ac:dyDescent="0.25">
      <c r="A32" s="11" t="s">
        <v>23</v>
      </c>
      <c r="B32" s="4">
        <v>24</v>
      </c>
      <c r="C32" s="9" t="s">
        <v>84</v>
      </c>
      <c r="D32" s="6"/>
      <c r="E32" s="19">
        <v>0</v>
      </c>
      <c r="F32" s="19">
        <v>40000</v>
      </c>
      <c r="G32" s="19">
        <v>0</v>
      </c>
      <c r="H32" s="19">
        <v>0</v>
      </c>
      <c r="I32" s="19">
        <v>0</v>
      </c>
      <c r="J32" s="19">
        <v>40000</v>
      </c>
    </row>
    <row r="33" spans="1:12" x14ac:dyDescent="0.25">
      <c r="A33" s="8" t="s">
        <v>11</v>
      </c>
      <c r="B33" s="4">
        <v>25</v>
      </c>
      <c r="C33" s="9" t="s">
        <v>85</v>
      </c>
      <c r="D33" s="7" t="s">
        <v>195</v>
      </c>
      <c r="E33" s="19">
        <v>175000</v>
      </c>
      <c r="F33" s="19">
        <v>175000</v>
      </c>
      <c r="G33" s="19">
        <v>175000</v>
      </c>
      <c r="H33" s="19">
        <v>175000</v>
      </c>
      <c r="I33" s="19">
        <v>175000</v>
      </c>
      <c r="J33" s="19">
        <v>875000</v>
      </c>
      <c r="K33" s="59"/>
    </row>
    <row r="34" spans="1:12" ht="120" x14ac:dyDescent="0.25">
      <c r="A34" s="8" t="s">
        <v>13</v>
      </c>
      <c r="B34" s="4">
        <v>26</v>
      </c>
      <c r="C34" s="9" t="s">
        <v>85</v>
      </c>
      <c r="D34" s="10" t="s">
        <v>355</v>
      </c>
      <c r="E34" s="19">
        <v>0</v>
      </c>
      <c r="F34" s="19">
        <v>25000</v>
      </c>
      <c r="G34" s="19">
        <v>375000</v>
      </c>
      <c r="H34" s="19">
        <v>25000</v>
      </c>
      <c r="I34" s="19">
        <v>25000</v>
      </c>
      <c r="J34" s="19">
        <v>450000</v>
      </c>
    </row>
    <row r="35" spans="1:12" ht="45" x14ac:dyDescent="0.25">
      <c r="A35" s="8" t="s">
        <v>11</v>
      </c>
      <c r="B35" s="4">
        <v>27</v>
      </c>
      <c r="C35" s="9" t="s">
        <v>86</v>
      </c>
      <c r="D35" s="10" t="s">
        <v>41</v>
      </c>
      <c r="E35" s="19">
        <v>25000</v>
      </c>
      <c r="F35" s="19">
        <v>0</v>
      </c>
      <c r="G35" s="19">
        <v>37500</v>
      </c>
      <c r="H35" s="19">
        <v>0</v>
      </c>
      <c r="I35" s="19">
        <v>43750</v>
      </c>
      <c r="J35" s="19">
        <v>106250</v>
      </c>
      <c r="K35" s="59"/>
    </row>
    <row r="36" spans="1:12" ht="45" x14ac:dyDescent="0.25">
      <c r="A36" s="8" t="s">
        <v>13</v>
      </c>
      <c r="B36" s="4">
        <v>28</v>
      </c>
      <c r="C36" s="9" t="s">
        <v>86</v>
      </c>
      <c r="D36" s="10" t="s">
        <v>42</v>
      </c>
      <c r="E36" s="19">
        <v>512500</v>
      </c>
      <c r="F36" s="19">
        <v>412500</v>
      </c>
      <c r="G36" s="19">
        <v>467500</v>
      </c>
      <c r="H36" s="19">
        <v>412500</v>
      </c>
      <c r="I36" s="19">
        <v>0</v>
      </c>
      <c r="J36" s="19">
        <v>1805000</v>
      </c>
    </row>
    <row r="37" spans="1:12" x14ac:dyDescent="0.25">
      <c r="A37" s="8" t="s">
        <v>11</v>
      </c>
      <c r="B37" s="4">
        <v>29</v>
      </c>
      <c r="C37" s="5" t="s">
        <v>87</v>
      </c>
      <c r="D37" s="16"/>
      <c r="E37" s="19">
        <v>0</v>
      </c>
      <c r="F37" s="19">
        <v>112500</v>
      </c>
      <c r="G37" s="19">
        <v>0</v>
      </c>
      <c r="H37" s="19">
        <v>0</v>
      </c>
      <c r="I37" s="19">
        <v>0</v>
      </c>
      <c r="J37" s="19">
        <v>112500</v>
      </c>
      <c r="K37" s="59"/>
    </row>
    <row r="38" spans="1:12" ht="75" x14ac:dyDescent="0.25">
      <c r="A38" s="8" t="s">
        <v>13</v>
      </c>
      <c r="B38" s="4">
        <v>30</v>
      </c>
      <c r="C38" s="5" t="s">
        <v>87</v>
      </c>
      <c r="D38" s="16" t="s">
        <v>389</v>
      </c>
      <c r="E38" s="19">
        <v>1112500</v>
      </c>
      <c r="F38" s="19">
        <v>380000</v>
      </c>
      <c r="G38" s="19">
        <v>0</v>
      </c>
      <c r="H38" s="19">
        <v>0</v>
      </c>
      <c r="I38" s="19">
        <v>0</v>
      </c>
      <c r="J38" s="19">
        <v>1492500</v>
      </c>
    </row>
    <row r="39" spans="1:12" x14ac:dyDescent="0.25">
      <c r="A39" s="8" t="s">
        <v>11</v>
      </c>
      <c r="B39" s="4">
        <v>31</v>
      </c>
      <c r="C39" s="5" t="s">
        <v>50</v>
      </c>
      <c r="D39" s="18"/>
      <c r="E39" s="19">
        <v>140000</v>
      </c>
      <c r="F39" s="19">
        <v>140000</v>
      </c>
      <c r="G39" s="19">
        <v>140000</v>
      </c>
      <c r="H39" s="19">
        <v>140000</v>
      </c>
      <c r="I39" s="19">
        <v>140000</v>
      </c>
      <c r="J39" s="19">
        <v>700000</v>
      </c>
      <c r="K39" s="59"/>
    </row>
    <row r="40" spans="1:12" ht="30" x14ac:dyDescent="0.25">
      <c r="A40" s="8" t="s">
        <v>13</v>
      </c>
      <c r="B40" s="4">
        <v>32</v>
      </c>
      <c r="C40" s="5" t="s">
        <v>50</v>
      </c>
      <c r="D40" s="10" t="s">
        <v>51</v>
      </c>
      <c r="E40" s="19">
        <v>210400</v>
      </c>
      <c r="F40" s="19">
        <v>210400</v>
      </c>
      <c r="G40" s="19">
        <v>210400</v>
      </c>
      <c r="H40" s="19">
        <v>210400</v>
      </c>
      <c r="I40" s="19">
        <v>210400</v>
      </c>
      <c r="J40" s="19">
        <v>1052000</v>
      </c>
    </row>
    <row r="41" spans="1:12" x14ac:dyDescent="0.25">
      <c r="A41" s="8" t="s">
        <v>43</v>
      </c>
      <c r="B41" s="4">
        <v>33</v>
      </c>
      <c r="C41" s="9" t="s">
        <v>44</v>
      </c>
      <c r="D41" s="18"/>
      <c r="E41" s="19">
        <v>1350000</v>
      </c>
      <c r="F41" s="19">
        <v>0</v>
      </c>
      <c r="G41" s="19">
        <v>0</v>
      </c>
      <c r="H41" s="19">
        <v>0</v>
      </c>
      <c r="I41" s="19">
        <v>0</v>
      </c>
      <c r="J41" s="19">
        <v>1350000</v>
      </c>
    </row>
    <row r="42" spans="1:12" ht="30" x14ac:dyDescent="0.25">
      <c r="A42" s="11" t="s">
        <v>398</v>
      </c>
      <c r="B42" s="4">
        <v>34</v>
      </c>
      <c r="C42" s="15" t="s">
        <v>226</v>
      </c>
      <c r="D42" s="10"/>
      <c r="E42" s="19">
        <v>565115</v>
      </c>
      <c r="F42" s="19">
        <v>565115</v>
      </c>
      <c r="G42" s="19">
        <v>565115</v>
      </c>
      <c r="H42" s="19">
        <v>565115</v>
      </c>
      <c r="I42" s="19">
        <v>565115</v>
      </c>
      <c r="J42" s="19">
        <f t="shared" ref="J42:J43" si="0">E42+F42+G42+H42+I42</f>
        <v>2825575</v>
      </c>
    </row>
    <row r="43" spans="1:12" ht="30" x14ac:dyDescent="0.25">
      <c r="A43" s="11" t="s">
        <v>399</v>
      </c>
      <c r="B43" s="4">
        <v>35</v>
      </c>
      <c r="C43" s="15" t="s">
        <v>397</v>
      </c>
      <c r="D43" s="10"/>
      <c r="E43" s="19">
        <v>0</v>
      </c>
      <c r="F43" s="19">
        <v>0</v>
      </c>
      <c r="G43" s="19">
        <v>550000</v>
      </c>
      <c r="H43" s="19">
        <v>400000</v>
      </c>
      <c r="I43" s="19">
        <v>400000</v>
      </c>
      <c r="J43" s="19">
        <f t="shared" si="0"/>
        <v>1350000</v>
      </c>
    </row>
    <row r="44" spans="1:12" ht="45" x14ac:dyDescent="0.25">
      <c r="A44" s="8" t="s">
        <v>45</v>
      </c>
      <c r="B44" s="4">
        <v>36</v>
      </c>
      <c r="C44" s="9" t="s">
        <v>46</v>
      </c>
      <c r="D44" s="10" t="s">
        <v>47</v>
      </c>
      <c r="E44" s="19">
        <v>4825275</v>
      </c>
      <c r="F44" s="19">
        <v>787777.5</v>
      </c>
      <c r="G44" s="19">
        <v>0</v>
      </c>
      <c r="H44" s="19">
        <v>0</v>
      </c>
      <c r="I44" s="19">
        <v>0</v>
      </c>
      <c r="J44" s="19">
        <v>5613052.5</v>
      </c>
    </row>
    <row r="45" spans="1:12" x14ac:dyDescent="0.25">
      <c r="A45" s="8" t="s">
        <v>45</v>
      </c>
      <c r="B45" s="4">
        <v>37</v>
      </c>
      <c r="C45" s="5" t="s">
        <v>49</v>
      </c>
      <c r="D45" s="17" t="s">
        <v>48</v>
      </c>
      <c r="E45" s="19">
        <v>1055358</v>
      </c>
      <c r="F45" s="19">
        <v>0</v>
      </c>
      <c r="G45" s="19">
        <v>0</v>
      </c>
      <c r="H45" s="19">
        <v>0</v>
      </c>
      <c r="I45" s="19">
        <v>0</v>
      </c>
      <c r="J45" s="19">
        <v>1055358</v>
      </c>
    </row>
    <row r="46" spans="1:12" ht="60" x14ac:dyDescent="0.25">
      <c r="A46" s="11" t="s">
        <v>45</v>
      </c>
      <c r="B46" s="4">
        <v>38</v>
      </c>
      <c r="C46" s="25" t="s">
        <v>348</v>
      </c>
      <c r="D46" s="16" t="s">
        <v>357</v>
      </c>
      <c r="E46" s="19">
        <v>321123</v>
      </c>
      <c r="F46" s="19">
        <v>321123</v>
      </c>
      <c r="G46" s="19">
        <v>405745</v>
      </c>
      <c r="H46" s="19">
        <v>377538</v>
      </c>
      <c r="I46" s="19">
        <v>321123</v>
      </c>
      <c r="J46" s="19">
        <v>1746652</v>
      </c>
    </row>
    <row r="47" spans="1:12" ht="135" x14ac:dyDescent="0.25">
      <c r="A47" s="11" t="s">
        <v>45</v>
      </c>
      <c r="B47" s="4">
        <v>39</v>
      </c>
      <c r="C47" s="25" t="s">
        <v>347</v>
      </c>
      <c r="D47" s="16" t="s">
        <v>356</v>
      </c>
      <c r="E47" s="19">
        <v>1077280</v>
      </c>
      <c r="F47" s="19">
        <v>1340073</v>
      </c>
      <c r="G47" s="19">
        <v>2623201</v>
      </c>
      <c r="H47" s="19">
        <v>4285378</v>
      </c>
      <c r="I47" s="19">
        <v>4585393</v>
      </c>
      <c r="J47" s="19">
        <v>13911325</v>
      </c>
      <c r="K47" s="59"/>
    </row>
    <row r="48" spans="1:12" ht="30" x14ac:dyDescent="0.25">
      <c r="A48" s="27" t="s">
        <v>410</v>
      </c>
      <c r="B48" s="4">
        <v>40</v>
      </c>
      <c r="C48" s="5" t="s">
        <v>114</v>
      </c>
      <c r="D48" s="17"/>
      <c r="E48" s="21">
        <v>6700000</v>
      </c>
      <c r="F48" s="19">
        <v>0</v>
      </c>
      <c r="G48" s="19">
        <v>0</v>
      </c>
      <c r="H48" s="19">
        <v>0</v>
      </c>
      <c r="I48" s="19">
        <v>0</v>
      </c>
      <c r="J48" s="21">
        <v>6700000</v>
      </c>
      <c r="K48" s="59"/>
      <c r="L48" s="59"/>
    </row>
    <row r="49" spans="1:12" x14ac:dyDescent="0.25">
      <c r="A49" s="41" t="s">
        <v>52</v>
      </c>
      <c r="B49" s="4">
        <v>41</v>
      </c>
      <c r="C49" s="5" t="s">
        <v>114</v>
      </c>
      <c r="D49" s="17"/>
      <c r="E49" s="21">
        <v>4250000</v>
      </c>
      <c r="F49" s="19">
        <v>0</v>
      </c>
      <c r="G49" s="19">
        <v>0</v>
      </c>
      <c r="H49" s="19">
        <v>0</v>
      </c>
      <c r="I49" s="19">
        <v>0</v>
      </c>
      <c r="J49" s="21">
        <v>4250000</v>
      </c>
      <c r="K49" s="59"/>
      <c r="L49" s="59"/>
    </row>
    <row r="50" spans="1:12" ht="30" x14ac:dyDescent="0.25">
      <c r="A50" s="27" t="s">
        <v>390</v>
      </c>
      <c r="B50" s="4">
        <v>42</v>
      </c>
      <c r="C50" s="5" t="s">
        <v>114</v>
      </c>
      <c r="D50" s="17"/>
      <c r="E50" s="19">
        <v>0</v>
      </c>
      <c r="F50" s="19">
        <v>0</v>
      </c>
      <c r="G50" s="21">
        <v>2850000</v>
      </c>
      <c r="H50" s="19">
        <v>0</v>
      </c>
      <c r="I50" s="19">
        <v>0</v>
      </c>
      <c r="J50" s="21">
        <v>2850000</v>
      </c>
      <c r="K50" s="59"/>
      <c r="L50" s="59"/>
    </row>
    <row r="51" spans="1:12" ht="30" x14ac:dyDescent="0.25">
      <c r="A51" s="27" t="s">
        <v>54</v>
      </c>
      <c r="B51" s="4">
        <v>43</v>
      </c>
      <c r="C51" s="5" t="s">
        <v>114</v>
      </c>
      <c r="D51" s="17"/>
      <c r="E51" s="21">
        <v>2500000</v>
      </c>
      <c r="F51" s="19">
        <v>0</v>
      </c>
      <c r="G51" s="19">
        <v>0</v>
      </c>
      <c r="H51" s="19">
        <v>0</v>
      </c>
      <c r="I51" s="19">
        <v>0</v>
      </c>
      <c r="J51" s="21">
        <v>2500000</v>
      </c>
      <c r="K51" s="59"/>
      <c r="L51" s="59"/>
    </row>
    <row r="52" spans="1:12" x14ac:dyDescent="0.25">
      <c r="A52" s="41" t="s">
        <v>55</v>
      </c>
      <c r="B52" s="4">
        <v>44</v>
      </c>
      <c r="C52" s="5" t="s">
        <v>114</v>
      </c>
      <c r="D52" s="17"/>
      <c r="E52" s="20">
        <v>1620000</v>
      </c>
      <c r="F52" s="19">
        <v>0</v>
      </c>
      <c r="G52" s="19">
        <v>0</v>
      </c>
      <c r="H52" s="19">
        <v>0</v>
      </c>
      <c r="I52" s="19">
        <v>0</v>
      </c>
      <c r="J52" s="24">
        <v>1620000</v>
      </c>
      <c r="K52" s="59"/>
    </row>
    <row r="53" spans="1:12" x14ac:dyDescent="0.25">
      <c r="A53" s="41" t="s">
        <v>403</v>
      </c>
      <c r="B53" s="4">
        <v>45</v>
      </c>
      <c r="C53" s="5" t="s">
        <v>114</v>
      </c>
      <c r="D53" s="17"/>
      <c r="E53" s="21">
        <v>3150000</v>
      </c>
      <c r="F53" s="19">
        <v>0</v>
      </c>
      <c r="G53" s="19">
        <v>0</v>
      </c>
      <c r="H53" s="19">
        <v>0</v>
      </c>
      <c r="I53" s="19">
        <v>0</v>
      </c>
      <c r="J53" s="21">
        <v>3150000</v>
      </c>
      <c r="K53" s="59"/>
      <c r="L53" s="59"/>
    </row>
    <row r="54" spans="1:12" x14ac:dyDescent="0.25">
      <c r="A54" s="41" t="s">
        <v>56</v>
      </c>
      <c r="B54" s="4">
        <v>46</v>
      </c>
      <c r="C54" s="5" t="s">
        <v>114</v>
      </c>
      <c r="D54" s="17"/>
      <c r="E54" s="21">
        <v>2780000</v>
      </c>
      <c r="F54" s="19">
        <v>0</v>
      </c>
      <c r="G54" s="19">
        <v>0</v>
      </c>
      <c r="H54" s="19">
        <v>0</v>
      </c>
      <c r="I54" s="19">
        <v>0</v>
      </c>
      <c r="J54" s="21">
        <v>2780000</v>
      </c>
    </row>
    <row r="55" spans="1:12" x14ac:dyDescent="0.25">
      <c r="A55" s="41" t="s">
        <v>57</v>
      </c>
      <c r="B55" s="4">
        <v>47</v>
      </c>
      <c r="C55" s="5" t="s">
        <v>114</v>
      </c>
      <c r="D55" s="17"/>
      <c r="E55" s="19">
        <v>0</v>
      </c>
      <c r="F55" s="21">
        <v>3000000</v>
      </c>
      <c r="G55" s="19">
        <v>0</v>
      </c>
      <c r="H55" s="19">
        <v>0</v>
      </c>
      <c r="I55" s="19">
        <v>0</v>
      </c>
      <c r="J55" s="21">
        <v>3000000</v>
      </c>
      <c r="L55" s="59"/>
    </row>
    <row r="56" spans="1:12" ht="30" x14ac:dyDescent="0.25">
      <c r="A56" s="27" t="s">
        <v>391</v>
      </c>
      <c r="B56" s="4">
        <v>48</v>
      </c>
      <c r="C56" s="5" t="s">
        <v>114</v>
      </c>
      <c r="D56" s="17"/>
      <c r="E56" s="20">
        <v>850000</v>
      </c>
      <c r="F56" s="19">
        <v>0</v>
      </c>
      <c r="G56" s="19">
        <v>0</v>
      </c>
      <c r="H56" s="19">
        <v>0</v>
      </c>
      <c r="I56" s="19">
        <v>0</v>
      </c>
      <c r="J56" s="24">
        <v>850000</v>
      </c>
    </row>
    <row r="57" spans="1:12" x14ac:dyDescent="0.25">
      <c r="A57" s="41" t="s">
        <v>58</v>
      </c>
      <c r="B57" s="4">
        <v>49</v>
      </c>
      <c r="C57" s="5" t="s">
        <v>114</v>
      </c>
      <c r="D57" s="17"/>
      <c r="E57" s="19">
        <v>0</v>
      </c>
      <c r="F57" s="21">
        <v>2160000</v>
      </c>
      <c r="G57" s="19">
        <v>0</v>
      </c>
      <c r="H57" s="19">
        <v>0</v>
      </c>
      <c r="I57" s="19">
        <v>0</v>
      </c>
      <c r="J57" s="21">
        <v>2160000</v>
      </c>
    </row>
    <row r="58" spans="1:12" ht="30" x14ac:dyDescent="0.25">
      <c r="A58" s="27" t="s">
        <v>59</v>
      </c>
      <c r="B58" s="4">
        <v>50</v>
      </c>
      <c r="C58" s="5" t="s">
        <v>114</v>
      </c>
      <c r="D58" s="17"/>
      <c r="E58" s="21">
        <v>1990000</v>
      </c>
      <c r="F58" s="19">
        <v>0</v>
      </c>
      <c r="G58" s="19">
        <v>0</v>
      </c>
      <c r="H58" s="19">
        <v>0</v>
      </c>
      <c r="I58" s="19">
        <v>0</v>
      </c>
      <c r="J58" s="21">
        <v>1990000</v>
      </c>
      <c r="L58" s="59"/>
    </row>
    <row r="59" spans="1:12" x14ac:dyDescent="0.25">
      <c r="A59" s="41" t="s">
        <v>60</v>
      </c>
      <c r="B59" s="4">
        <v>51</v>
      </c>
      <c r="C59" s="5" t="s">
        <v>114</v>
      </c>
      <c r="D59" s="17"/>
      <c r="E59" s="21">
        <v>1600000</v>
      </c>
      <c r="F59" s="19">
        <v>0</v>
      </c>
      <c r="G59" s="19">
        <v>0</v>
      </c>
      <c r="H59" s="19">
        <v>0</v>
      </c>
      <c r="I59" s="19">
        <v>0</v>
      </c>
      <c r="J59" s="21">
        <v>1600000</v>
      </c>
    </row>
    <row r="60" spans="1:12" ht="30" x14ac:dyDescent="0.25">
      <c r="A60" s="26" t="s">
        <v>61</v>
      </c>
      <c r="B60" s="4">
        <v>52</v>
      </c>
      <c r="C60" s="5" t="s">
        <v>114</v>
      </c>
      <c r="D60" s="17"/>
      <c r="E60" s="21">
        <v>3000000</v>
      </c>
      <c r="F60" s="19">
        <v>0</v>
      </c>
      <c r="G60" s="19">
        <v>0</v>
      </c>
      <c r="H60" s="19">
        <v>0</v>
      </c>
      <c r="I60" s="19">
        <v>0</v>
      </c>
      <c r="J60" s="21">
        <v>3000000</v>
      </c>
    </row>
    <row r="61" spans="1:12" ht="30" x14ac:dyDescent="0.25">
      <c r="A61" s="27" t="s">
        <v>62</v>
      </c>
      <c r="B61" s="4">
        <v>53</v>
      </c>
      <c r="C61" s="5" t="s">
        <v>114</v>
      </c>
      <c r="D61" s="17"/>
      <c r="E61" s="21">
        <v>1200000</v>
      </c>
      <c r="F61" s="19">
        <v>0</v>
      </c>
      <c r="G61" s="19">
        <v>0</v>
      </c>
      <c r="H61" s="19">
        <v>0</v>
      </c>
      <c r="I61" s="19">
        <v>0</v>
      </c>
      <c r="J61" s="21">
        <v>1200000</v>
      </c>
    </row>
    <row r="62" spans="1:12" x14ac:dyDescent="0.25">
      <c r="A62" s="41" t="s">
        <v>63</v>
      </c>
      <c r="B62" s="4">
        <v>54</v>
      </c>
      <c r="C62" s="5" t="s">
        <v>114</v>
      </c>
      <c r="D62" s="17"/>
      <c r="E62" s="21">
        <v>1050000</v>
      </c>
      <c r="F62" s="19">
        <v>0</v>
      </c>
      <c r="G62" s="19">
        <v>0</v>
      </c>
      <c r="H62" s="19">
        <v>0</v>
      </c>
      <c r="I62" s="19">
        <v>0</v>
      </c>
      <c r="J62" s="21">
        <v>1050000</v>
      </c>
    </row>
    <row r="63" spans="1:12" x14ac:dyDescent="0.25">
      <c r="A63" s="41" t="s">
        <v>64</v>
      </c>
      <c r="B63" s="4">
        <v>55</v>
      </c>
      <c r="C63" s="5" t="s">
        <v>114</v>
      </c>
      <c r="D63" s="17"/>
      <c r="E63" s="21">
        <v>1919000</v>
      </c>
      <c r="F63" s="19">
        <v>0</v>
      </c>
      <c r="G63" s="19">
        <v>0</v>
      </c>
      <c r="H63" s="19">
        <v>0</v>
      </c>
      <c r="I63" s="19">
        <v>0</v>
      </c>
      <c r="J63" s="21">
        <v>1919000</v>
      </c>
    </row>
    <row r="64" spans="1:12" x14ac:dyDescent="0.25">
      <c r="A64" s="41" t="s">
        <v>65</v>
      </c>
      <c r="B64" s="4">
        <v>56</v>
      </c>
      <c r="C64" s="5" t="s">
        <v>114</v>
      </c>
      <c r="D64" s="17"/>
      <c r="E64" s="21">
        <v>2780000</v>
      </c>
      <c r="F64" s="19">
        <v>0</v>
      </c>
      <c r="G64" s="19">
        <v>0</v>
      </c>
      <c r="H64" s="19">
        <v>0</v>
      </c>
      <c r="I64" s="19">
        <v>0</v>
      </c>
      <c r="J64" s="21">
        <v>2780000</v>
      </c>
    </row>
    <row r="65" spans="1:12" ht="30" x14ac:dyDescent="0.25">
      <c r="A65" s="27" t="s">
        <v>88</v>
      </c>
      <c r="B65" s="4">
        <v>57</v>
      </c>
      <c r="C65" s="5" t="s">
        <v>66</v>
      </c>
      <c r="D65" s="17"/>
      <c r="E65" s="21">
        <v>1115000</v>
      </c>
      <c r="F65" s="19">
        <v>0</v>
      </c>
      <c r="G65" s="19">
        <v>0</v>
      </c>
      <c r="H65" s="19">
        <v>0</v>
      </c>
      <c r="I65" s="19">
        <v>0</v>
      </c>
      <c r="J65" s="21">
        <v>1115000</v>
      </c>
      <c r="K65" s="59"/>
    </row>
    <row r="66" spans="1:12" ht="45" x14ac:dyDescent="0.25">
      <c r="A66" s="27" t="s">
        <v>89</v>
      </c>
      <c r="B66" s="4">
        <v>58</v>
      </c>
      <c r="C66" s="5" t="s">
        <v>66</v>
      </c>
      <c r="D66" s="17"/>
      <c r="E66" s="21">
        <v>198000</v>
      </c>
      <c r="F66" s="19">
        <v>0</v>
      </c>
      <c r="G66" s="19">
        <v>0</v>
      </c>
      <c r="H66" s="19">
        <v>0</v>
      </c>
      <c r="I66" s="19">
        <v>0</v>
      </c>
      <c r="J66" s="21">
        <v>198000</v>
      </c>
    </row>
    <row r="67" spans="1:12" x14ac:dyDescent="0.25">
      <c r="A67" s="41" t="s">
        <v>67</v>
      </c>
      <c r="B67" s="4">
        <v>59</v>
      </c>
      <c r="C67" s="5" t="s">
        <v>66</v>
      </c>
      <c r="D67" s="17"/>
      <c r="E67" s="21">
        <v>635000</v>
      </c>
      <c r="F67" s="19">
        <v>0</v>
      </c>
      <c r="G67" s="19">
        <v>0</v>
      </c>
      <c r="H67" s="19">
        <v>0</v>
      </c>
      <c r="I67" s="19">
        <v>0</v>
      </c>
      <c r="J67" s="21">
        <v>635000</v>
      </c>
    </row>
    <row r="68" spans="1:12" x14ac:dyDescent="0.25">
      <c r="A68" s="27" t="s">
        <v>68</v>
      </c>
      <c r="B68" s="4">
        <v>60</v>
      </c>
      <c r="C68" s="5" t="s">
        <v>66</v>
      </c>
      <c r="D68" s="17"/>
      <c r="E68" s="21" t="s">
        <v>69</v>
      </c>
      <c r="F68" s="21"/>
      <c r="G68" s="21"/>
      <c r="H68" s="21"/>
      <c r="I68" s="21"/>
      <c r="J68" s="21" t="s">
        <v>90</v>
      </c>
    </row>
    <row r="69" spans="1:12" x14ac:dyDescent="0.25">
      <c r="A69" s="41" t="s">
        <v>70</v>
      </c>
      <c r="B69" s="4">
        <v>61</v>
      </c>
      <c r="C69" s="5" t="s">
        <v>10</v>
      </c>
      <c r="D69" s="17"/>
      <c r="E69" s="32">
        <v>20300000</v>
      </c>
      <c r="F69" s="19">
        <v>0</v>
      </c>
      <c r="G69" s="19">
        <v>0</v>
      </c>
      <c r="H69" s="19">
        <v>0</v>
      </c>
      <c r="I69" s="19">
        <v>0</v>
      </c>
      <c r="J69" s="24">
        <v>20300000</v>
      </c>
    </row>
    <row r="70" spans="1:12" ht="30" x14ac:dyDescent="0.25">
      <c r="A70" s="27" t="s">
        <v>71</v>
      </c>
      <c r="B70" s="4">
        <v>62</v>
      </c>
      <c r="C70" s="5" t="s">
        <v>72</v>
      </c>
      <c r="D70" s="17"/>
      <c r="E70" s="28">
        <v>102000</v>
      </c>
      <c r="F70" s="19">
        <v>0</v>
      </c>
      <c r="G70" s="19">
        <v>0</v>
      </c>
      <c r="H70" s="19">
        <v>0</v>
      </c>
      <c r="I70" s="19">
        <v>0</v>
      </c>
      <c r="J70" s="28">
        <v>102000</v>
      </c>
      <c r="K70" s="59"/>
    </row>
    <row r="71" spans="1:12" ht="30" x14ac:dyDescent="0.25">
      <c r="A71" s="27" t="s">
        <v>73</v>
      </c>
      <c r="B71" s="4">
        <v>63</v>
      </c>
      <c r="C71" s="5" t="s">
        <v>72</v>
      </c>
      <c r="D71" s="17"/>
      <c r="E71" s="28">
        <v>59500</v>
      </c>
      <c r="F71" s="19">
        <v>0</v>
      </c>
      <c r="G71" s="19">
        <v>0</v>
      </c>
      <c r="H71" s="19">
        <v>0</v>
      </c>
      <c r="I71" s="19">
        <v>0</v>
      </c>
      <c r="J71" s="28">
        <v>59500</v>
      </c>
    </row>
    <row r="72" spans="1:12" ht="30" x14ac:dyDescent="0.25">
      <c r="A72" s="27" t="s">
        <v>74</v>
      </c>
      <c r="B72" s="4">
        <v>64</v>
      </c>
      <c r="C72" s="5" t="s">
        <v>72</v>
      </c>
      <c r="D72" s="17"/>
      <c r="E72" s="28"/>
      <c r="F72" s="28"/>
      <c r="G72" s="28"/>
      <c r="H72" s="28"/>
      <c r="I72" s="28"/>
      <c r="J72" s="21" t="s">
        <v>90</v>
      </c>
    </row>
    <row r="73" spans="1:12" ht="30" x14ac:dyDescent="0.25">
      <c r="A73" s="27" t="s">
        <v>75</v>
      </c>
      <c r="B73" s="4">
        <v>65</v>
      </c>
      <c r="C73" s="5" t="s">
        <v>72</v>
      </c>
      <c r="D73" s="17"/>
      <c r="E73" s="21">
        <v>150000</v>
      </c>
      <c r="F73" s="19">
        <v>0</v>
      </c>
      <c r="G73" s="19">
        <v>0</v>
      </c>
      <c r="H73" s="19">
        <v>0</v>
      </c>
      <c r="I73" s="19">
        <v>0</v>
      </c>
      <c r="J73" s="21">
        <v>150000</v>
      </c>
    </row>
    <row r="74" spans="1:12" ht="30" x14ac:dyDescent="0.25">
      <c r="A74" s="27" t="s">
        <v>76</v>
      </c>
      <c r="B74" s="4">
        <v>66</v>
      </c>
      <c r="C74" s="5" t="s">
        <v>72</v>
      </c>
      <c r="D74" s="17"/>
      <c r="E74" s="21"/>
      <c r="F74" s="21"/>
      <c r="G74" s="21"/>
      <c r="H74" s="21"/>
      <c r="I74" s="21"/>
      <c r="J74" s="21" t="s">
        <v>90</v>
      </c>
    </row>
    <row r="75" spans="1:12" ht="30" x14ac:dyDescent="0.25">
      <c r="A75" s="27" t="s">
        <v>77</v>
      </c>
      <c r="B75" s="4">
        <v>67</v>
      </c>
      <c r="C75" s="5" t="s">
        <v>72</v>
      </c>
      <c r="D75" s="17"/>
      <c r="E75" s="21"/>
      <c r="F75" s="21"/>
      <c r="G75" s="21"/>
      <c r="H75" s="21"/>
      <c r="I75" s="21"/>
      <c r="J75" s="21" t="s">
        <v>90</v>
      </c>
    </row>
    <row r="76" spans="1:12" ht="255" x14ac:dyDescent="0.25">
      <c r="A76" s="29" t="s">
        <v>78</v>
      </c>
      <c r="B76" s="4">
        <v>68</v>
      </c>
      <c r="C76" s="5" t="s">
        <v>17</v>
      </c>
      <c r="D76" s="16" t="s">
        <v>79</v>
      </c>
      <c r="E76" s="19">
        <v>0</v>
      </c>
      <c r="F76" s="21">
        <v>1050000</v>
      </c>
      <c r="G76" s="19">
        <v>0</v>
      </c>
      <c r="H76" s="19">
        <v>0</v>
      </c>
      <c r="I76" s="19">
        <v>0</v>
      </c>
      <c r="J76" s="21">
        <v>1050000</v>
      </c>
      <c r="K76" s="30"/>
      <c r="L76" s="31"/>
    </row>
    <row r="77" spans="1:12" ht="30" x14ac:dyDescent="0.25">
      <c r="A77" s="27" t="s">
        <v>82</v>
      </c>
      <c r="B77" s="4">
        <v>69</v>
      </c>
      <c r="C77" s="25" t="s">
        <v>91</v>
      </c>
      <c r="D77" s="17"/>
      <c r="E77" s="19">
        <v>0</v>
      </c>
      <c r="F77" s="33">
        <v>250000</v>
      </c>
      <c r="G77" s="19">
        <v>0</v>
      </c>
      <c r="H77" s="19">
        <v>0</v>
      </c>
      <c r="I77" s="19">
        <v>0</v>
      </c>
      <c r="J77" s="34">
        <v>250000</v>
      </c>
      <c r="K77" s="30"/>
      <c r="L77" s="31"/>
    </row>
    <row r="78" spans="1:12" ht="120" x14ac:dyDescent="0.25">
      <c r="A78" s="27" t="s">
        <v>80</v>
      </c>
      <c r="B78" s="4">
        <v>70</v>
      </c>
      <c r="C78" s="25" t="s">
        <v>92</v>
      </c>
      <c r="D78" s="16" t="s">
        <v>81</v>
      </c>
      <c r="E78" s="19">
        <v>0</v>
      </c>
      <c r="F78" s="21">
        <v>640000</v>
      </c>
      <c r="G78" s="19">
        <v>0</v>
      </c>
      <c r="H78" s="21">
        <v>1050000</v>
      </c>
      <c r="I78" s="19">
        <v>0</v>
      </c>
      <c r="J78" s="21">
        <f>F78+H78</f>
        <v>1690000</v>
      </c>
      <c r="L78" s="59"/>
    </row>
    <row r="79" spans="1:12" ht="255" x14ac:dyDescent="0.25">
      <c r="A79" s="35" t="s">
        <v>93</v>
      </c>
      <c r="B79" s="4">
        <v>71</v>
      </c>
      <c r="C79" s="5" t="s">
        <v>114</v>
      </c>
      <c r="D79" s="16" t="s">
        <v>94</v>
      </c>
      <c r="E79" s="21">
        <v>180000</v>
      </c>
      <c r="F79" s="21">
        <v>770000</v>
      </c>
      <c r="G79" s="21">
        <v>500000</v>
      </c>
      <c r="H79" s="21">
        <v>450000</v>
      </c>
      <c r="I79" s="21">
        <v>250000</v>
      </c>
      <c r="J79" s="21">
        <v>2150000</v>
      </c>
      <c r="K79" s="104"/>
      <c r="L79" s="59"/>
    </row>
    <row r="80" spans="1:12" ht="30" x14ac:dyDescent="0.25">
      <c r="A80" s="35" t="s">
        <v>95</v>
      </c>
      <c r="B80" s="4">
        <v>72</v>
      </c>
      <c r="C80" s="5" t="s">
        <v>10</v>
      </c>
      <c r="D80" s="17"/>
      <c r="E80" s="32">
        <v>12000000</v>
      </c>
      <c r="F80" s="19">
        <v>0</v>
      </c>
      <c r="G80" s="19">
        <v>0</v>
      </c>
      <c r="H80" s="19">
        <v>0</v>
      </c>
      <c r="I80" s="19">
        <v>0</v>
      </c>
      <c r="J80" s="24">
        <v>12000000</v>
      </c>
      <c r="K80" s="59"/>
      <c r="L80" s="59"/>
    </row>
    <row r="81" spans="1:12" ht="90" x14ac:dyDescent="0.25">
      <c r="A81" s="36" t="s">
        <v>96</v>
      </c>
      <c r="B81" s="4">
        <v>73</v>
      </c>
      <c r="C81" s="5" t="s">
        <v>10</v>
      </c>
      <c r="D81" s="16" t="s">
        <v>97</v>
      </c>
      <c r="E81" s="21">
        <v>1833000</v>
      </c>
      <c r="F81" s="21">
        <v>10565000</v>
      </c>
      <c r="G81" s="19">
        <v>0</v>
      </c>
      <c r="H81" s="19">
        <v>0</v>
      </c>
      <c r="I81" s="19">
        <v>0</v>
      </c>
      <c r="J81" s="21">
        <v>12398000</v>
      </c>
      <c r="K81" s="59"/>
      <c r="L81" s="59"/>
    </row>
    <row r="82" spans="1:12" ht="30" x14ac:dyDescent="0.25">
      <c r="A82" s="35" t="s">
        <v>98</v>
      </c>
      <c r="B82" s="4">
        <v>74</v>
      </c>
      <c r="C82" s="5" t="s">
        <v>10</v>
      </c>
      <c r="D82" s="17"/>
      <c r="E82" s="32">
        <v>2000000</v>
      </c>
      <c r="F82" s="32">
        <v>1500000</v>
      </c>
      <c r="G82" s="19">
        <v>0</v>
      </c>
      <c r="H82" s="19">
        <v>0</v>
      </c>
      <c r="I82" s="19">
        <v>0</v>
      </c>
      <c r="J82" s="24">
        <v>3500000</v>
      </c>
      <c r="K82" s="59"/>
      <c r="L82" s="59"/>
    </row>
    <row r="83" spans="1:12" ht="30" x14ac:dyDescent="0.25">
      <c r="A83" s="35" t="s">
        <v>99</v>
      </c>
      <c r="B83" s="4">
        <v>75</v>
      </c>
      <c r="C83" s="15" t="s">
        <v>100</v>
      </c>
      <c r="D83" s="18"/>
      <c r="E83" s="19">
        <v>100000</v>
      </c>
      <c r="F83" s="19">
        <v>100000</v>
      </c>
      <c r="G83" s="19">
        <v>100000</v>
      </c>
      <c r="H83" s="19">
        <v>0</v>
      </c>
      <c r="I83" s="19">
        <v>0</v>
      </c>
      <c r="J83" s="19">
        <v>300000</v>
      </c>
      <c r="K83" s="59"/>
      <c r="L83" s="59"/>
    </row>
    <row r="84" spans="1:12" x14ac:dyDescent="0.25">
      <c r="A84" s="36" t="s">
        <v>96</v>
      </c>
      <c r="B84" s="4">
        <v>76</v>
      </c>
      <c r="C84" s="15" t="s">
        <v>405</v>
      </c>
      <c r="D84" s="18"/>
      <c r="E84" s="19"/>
      <c r="F84" s="19"/>
      <c r="G84" s="19"/>
      <c r="H84" s="19"/>
      <c r="I84" s="19"/>
      <c r="J84" s="19" t="s">
        <v>90</v>
      </c>
      <c r="K84" s="59"/>
      <c r="L84" s="59"/>
    </row>
    <row r="85" spans="1:12" ht="30" x14ac:dyDescent="0.25">
      <c r="A85" s="35" t="s">
        <v>406</v>
      </c>
      <c r="B85" s="4">
        <v>77</v>
      </c>
      <c r="C85" s="15" t="s">
        <v>405</v>
      </c>
      <c r="D85" s="18" t="s">
        <v>407</v>
      </c>
      <c r="E85" s="19">
        <v>0</v>
      </c>
      <c r="F85" s="19">
        <v>375000</v>
      </c>
      <c r="G85" s="19">
        <v>0</v>
      </c>
      <c r="H85" s="19">
        <v>0</v>
      </c>
      <c r="I85" s="19">
        <v>0</v>
      </c>
      <c r="J85" s="19">
        <v>375000</v>
      </c>
      <c r="K85" s="59"/>
      <c r="L85" s="59"/>
    </row>
    <row r="86" spans="1:12" ht="90" x14ac:dyDescent="0.25">
      <c r="A86" s="36" t="s">
        <v>101</v>
      </c>
      <c r="B86" s="4">
        <v>78</v>
      </c>
      <c r="C86" s="5" t="s">
        <v>102</v>
      </c>
      <c r="D86" s="16" t="s">
        <v>103</v>
      </c>
      <c r="E86" s="21">
        <v>456198</v>
      </c>
      <c r="F86" s="21">
        <v>1151322</v>
      </c>
      <c r="G86" s="21">
        <v>198300</v>
      </c>
      <c r="H86" s="21">
        <v>700406</v>
      </c>
      <c r="I86" s="19">
        <v>0</v>
      </c>
      <c r="J86" s="21">
        <v>2506226</v>
      </c>
      <c r="L86" s="59"/>
    </row>
    <row r="87" spans="1:12" x14ac:dyDescent="0.25">
      <c r="A87" s="36" t="s">
        <v>104</v>
      </c>
      <c r="B87" s="4">
        <v>79</v>
      </c>
      <c r="C87" s="5" t="s">
        <v>102</v>
      </c>
      <c r="D87" s="47"/>
      <c r="E87" s="19">
        <v>800000</v>
      </c>
      <c r="F87" s="19">
        <v>800000</v>
      </c>
      <c r="G87" s="19">
        <v>800000</v>
      </c>
      <c r="H87" s="19">
        <v>800000</v>
      </c>
      <c r="I87" s="19">
        <v>800000</v>
      </c>
      <c r="J87" s="19">
        <v>4000000</v>
      </c>
    </row>
    <row r="88" spans="1:12" x14ac:dyDescent="0.25">
      <c r="A88" s="35" t="s">
        <v>104</v>
      </c>
      <c r="B88" s="4">
        <v>80</v>
      </c>
      <c r="C88" s="5" t="s">
        <v>20</v>
      </c>
      <c r="D88" s="17"/>
      <c r="E88" s="20">
        <v>50000</v>
      </c>
      <c r="F88" s="20">
        <v>50000</v>
      </c>
      <c r="G88" s="20">
        <v>50000</v>
      </c>
      <c r="H88" s="20">
        <v>50000</v>
      </c>
      <c r="I88" s="20">
        <v>50000</v>
      </c>
      <c r="J88" s="24">
        <v>250000</v>
      </c>
    </row>
    <row r="89" spans="1:12" ht="105" x14ac:dyDescent="0.25">
      <c r="A89" s="37" t="s">
        <v>107</v>
      </c>
      <c r="B89" s="4">
        <v>81</v>
      </c>
      <c r="C89" s="5" t="s">
        <v>106</v>
      </c>
      <c r="D89" s="16" t="s">
        <v>371</v>
      </c>
      <c r="E89" s="21">
        <v>580000</v>
      </c>
      <c r="F89" s="21">
        <v>900000</v>
      </c>
      <c r="G89" s="21">
        <v>600000</v>
      </c>
      <c r="H89" s="21">
        <v>500000</v>
      </c>
      <c r="I89" s="21">
        <v>500000</v>
      </c>
      <c r="J89" s="21">
        <f>E89+F89+G89+H89+I89</f>
        <v>3080000</v>
      </c>
      <c r="K89" s="59"/>
    </row>
    <row r="90" spans="1:12" ht="90" x14ac:dyDescent="0.25">
      <c r="A90" s="35" t="s">
        <v>109</v>
      </c>
      <c r="B90" s="4">
        <v>82</v>
      </c>
      <c r="C90" s="5" t="s">
        <v>106</v>
      </c>
      <c r="D90" s="16" t="s">
        <v>370</v>
      </c>
      <c r="E90" s="21">
        <v>410000</v>
      </c>
      <c r="F90" s="19">
        <v>300000</v>
      </c>
      <c r="G90" s="19">
        <v>500000</v>
      </c>
      <c r="H90" s="19">
        <v>0</v>
      </c>
      <c r="I90" s="19">
        <v>0</v>
      </c>
      <c r="J90" s="21">
        <f>E90+F90+G90</f>
        <v>1210000</v>
      </c>
    </row>
    <row r="91" spans="1:12" x14ac:dyDescent="0.25">
      <c r="A91" s="36" t="s">
        <v>101</v>
      </c>
      <c r="B91" s="4">
        <v>83</v>
      </c>
      <c r="C91" s="5" t="s">
        <v>106</v>
      </c>
      <c r="D91" s="17" t="s">
        <v>108</v>
      </c>
      <c r="E91" s="21">
        <v>150000</v>
      </c>
      <c r="F91" s="19">
        <v>0</v>
      </c>
      <c r="G91" s="19">
        <v>0</v>
      </c>
      <c r="H91" s="19">
        <v>0</v>
      </c>
      <c r="I91" s="19">
        <v>0</v>
      </c>
      <c r="J91" s="21">
        <v>150000</v>
      </c>
    </row>
    <row r="92" spans="1:12" x14ac:dyDescent="0.25">
      <c r="A92" s="36" t="s">
        <v>109</v>
      </c>
      <c r="B92" s="4">
        <v>84</v>
      </c>
      <c r="C92" s="5" t="s">
        <v>19</v>
      </c>
      <c r="D92" s="17"/>
      <c r="E92" s="21">
        <v>2925877.5</v>
      </c>
      <c r="F92" s="21">
        <v>1109547.5</v>
      </c>
      <c r="G92" s="19">
        <v>0</v>
      </c>
      <c r="H92" s="19">
        <v>0</v>
      </c>
      <c r="I92" s="21">
        <v>1381164</v>
      </c>
      <c r="J92" s="21">
        <v>5416589</v>
      </c>
      <c r="K92" s="59"/>
    </row>
    <row r="93" spans="1:12" x14ac:dyDescent="0.25">
      <c r="A93" s="36" t="s">
        <v>96</v>
      </c>
      <c r="B93" s="4">
        <v>85</v>
      </c>
      <c r="C93" s="5" t="s">
        <v>19</v>
      </c>
      <c r="D93" s="17"/>
      <c r="E93" s="21">
        <v>247500</v>
      </c>
      <c r="F93" s="21">
        <v>247500</v>
      </c>
      <c r="G93" s="21">
        <v>247500</v>
      </c>
      <c r="H93" s="21">
        <v>247500</v>
      </c>
      <c r="I93" s="21">
        <v>247500</v>
      </c>
      <c r="J93" s="21">
        <v>1237500</v>
      </c>
      <c r="L93" s="59"/>
    </row>
    <row r="94" spans="1:12" ht="75" x14ac:dyDescent="0.25">
      <c r="A94" s="38" t="s">
        <v>372</v>
      </c>
      <c r="B94" s="4">
        <v>86</v>
      </c>
      <c r="C94" s="15" t="s">
        <v>100</v>
      </c>
      <c r="D94" s="10" t="s">
        <v>366</v>
      </c>
      <c r="E94" s="19">
        <v>365000</v>
      </c>
      <c r="F94" s="19">
        <v>365000</v>
      </c>
      <c r="G94" s="19">
        <v>5000</v>
      </c>
      <c r="H94" s="19">
        <v>5000</v>
      </c>
      <c r="I94" s="19">
        <v>5000</v>
      </c>
      <c r="J94" s="19">
        <f>E94+F94+G94+H94+I94</f>
        <v>745000</v>
      </c>
      <c r="K94" s="59"/>
      <c r="L94" s="59"/>
    </row>
    <row r="95" spans="1:12" x14ac:dyDescent="0.25">
      <c r="A95" s="39" t="s">
        <v>223</v>
      </c>
      <c r="B95" s="4">
        <v>87</v>
      </c>
      <c r="C95" s="5" t="s">
        <v>19</v>
      </c>
      <c r="D95" s="17"/>
      <c r="E95" s="21">
        <v>80000</v>
      </c>
      <c r="F95" s="19">
        <v>0</v>
      </c>
      <c r="G95" s="19">
        <v>0</v>
      </c>
      <c r="H95" s="19">
        <v>0</v>
      </c>
      <c r="I95" s="19">
        <v>0</v>
      </c>
      <c r="J95" s="21">
        <v>80000</v>
      </c>
      <c r="K95" s="59"/>
    </row>
    <row r="96" spans="1:12" ht="45" x14ac:dyDescent="0.25">
      <c r="A96" s="39" t="s">
        <v>342</v>
      </c>
      <c r="B96" s="4">
        <v>88</v>
      </c>
      <c r="C96" s="17" t="s">
        <v>343</v>
      </c>
      <c r="D96" s="17"/>
      <c r="E96" s="21"/>
      <c r="F96" s="21"/>
      <c r="G96" s="21"/>
      <c r="H96" s="21"/>
      <c r="I96" s="21"/>
      <c r="J96" s="21" t="s">
        <v>90</v>
      </c>
      <c r="K96" s="59"/>
    </row>
    <row r="97" spans="1:11" ht="105" x14ac:dyDescent="0.25">
      <c r="A97" s="39" t="s">
        <v>344</v>
      </c>
      <c r="B97" s="4">
        <v>89</v>
      </c>
      <c r="C97" s="17" t="s">
        <v>346</v>
      </c>
      <c r="D97" s="16" t="s">
        <v>345</v>
      </c>
      <c r="E97" s="21"/>
      <c r="F97" s="21"/>
      <c r="G97" s="21"/>
      <c r="H97" s="21"/>
      <c r="I97" s="21"/>
      <c r="J97" s="21" t="s">
        <v>90</v>
      </c>
      <c r="K97" s="59"/>
    </row>
    <row r="98" spans="1:11" ht="30" x14ac:dyDescent="0.25">
      <c r="A98" s="39" t="s">
        <v>113</v>
      </c>
      <c r="B98" s="4">
        <v>90</v>
      </c>
      <c r="C98" s="25" t="s">
        <v>91</v>
      </c>
      <c r="D98" s="17"/>
      <c r="E98" s="19">
        <v>0</v>
      </c>
      <c r="F98" s="19">
        <v>0</v>
      </c>
      <c r="G98" s="33">
        <v>100000</v>
      </c>
      <c r="H98" s="33">
        <v>150000</v>
      </c>
      <c r="I98" s="34">
        <v>300000</v>
      </c>
      <c r="J98" s="34">
        <v>550000</v>
      </c>
      <c r="K98" s="59"/>
    </row>
    <row r="99" spans="1:11" x14ac:dyDescent="0.25">
      <c r="A99" s="38" t="s">
        <v>110</v>
      </c>
      <c r="B99" s="4">
        <v>91</v>
      </c>
      <c r="C99" s="9" t="s">
        <v>28</v>
      </c>
      <c r="D99" s="18"/>
      <c r="E99" s="19"/>
      <c r="F99" s="19"/>
      <c r="G99" s="19"/>
      <c r="H99" s="19"/>
      <c r="I99" s="19"/>
      <c r="J99" s="19" t="s">
        <v>90</v>
      </c>
      <c r="K99" s="59"/>
    </row>
    <row r="100" spans="1:11" ht="45" x14ac:dyDescent="0.25">
      <c r="A100" s="39" t="s">
        <v>158</v>
      </c>
      <c r="B100" s="4">
        <v>92</v>
      </c>
      <c r="C100" s="93" t="s">
        <v>31</v>
      </c>
      <c r="D100" s="19"/>
      <c r="E100" s="19">
        <v>0</v>
      </c>
      <c r="F100" s="33">
        <v>40000</v>
      </c>
      <c r="G100" s="33">
        <v>40000</v>
      </c>
      <c r="H100" s="33">
        <v>40000</v>
      </c>
      <c r="I100" s="33">
        <v>40000</v>
      </c>
      <c r="J100" s="34">
        <v>160000</v>
      </c>
    </row>
    <row r="101" spans="1:11" ht="45" x14ac:dyDescent="0.25">
      <c r="A101" s="39" t="s">
        <v>111</v>
      </c>
      <c r="B101" s="4">
        <v>93</v>
      </c>
      <c r="C101" s="5" t="s">
        <v>37</v>
      </c>
      <c r="D101" s="10" t="s">
        <v>112</v>
      </c>
      <c r="E101" s="19"/>
      <c r="F101" s="19"/>
      <c r="G101" s="19"/>
      <c r="H101" s="19"/>
      <c r="I101" s="19"/>
      <c r="J101" s="19" t="s">
        <v>90</v>
      </c>
    </row>
    <row r="102" spans="1:11" x14ac:dyDescent="0.25">
      <c r="A102" s="76" t="s">
        <v>187</v>
      </c>
      <c r="B102" s="4">
        <v>94</v>
      </c>
      <c r="C102" s="94" t="s">
        <v>83</v>
      </c>
      <c r="D102" s="10"/>
      <c r="E102" s="84">
        <v>1500</v>
      </c>
      <c r="F102" s="19">
        <v>0</v>
      </c>
      <c r="G102" s="19">
        <v>0</v>
      </c>
      <c r="H102" s="19">
        <v>0</v>
      </c>
      <c r="I102" s="19">
        <v>0</v>
      </c>
      <c r="J102" s="84">
        <v>1500</v>
      </c>
    </row>
    <row r="103" spans="1:11" ht="45" x14ac:dyDescent="0.25">
      <c r="A103" s="76" t="s">
        <v>199</v>
      </c>
      <c r="B103" s="4">
        <v>95</v>
      </c>
      <c r="C103" s="94" t="s">
        <v>85</v>
      </c>
      <c r="D103" s="10"/>
      <c r="E103" s="19">
        <v>0</v>
      </c>
      <c r="F103" s="86">
        <v>35000</v>
      </c>
      <c r="G103" s="86">
        <v>35000</v>
      </c>
      <c r="H103" s="86">
        <v>35000</v>
      </c>
      <c r="I103" s="19">
        <v>0</v>
      </c>
      <c r="J103" s="85">
        <v>105000</v>
      </c>
    </row>
    <row r="104" spans="1:11" x14ac:dyDescent="0.25">
      <c r="A104" s="42" t="s">
        <v>118</v>
      </c>
      <c r="B104" s="4">
        <v>96</v>
      </c>
      <c r="C104" s="5" t="s">
        <v>66</v>
      </c>
      <c r="D104" s="48"/>
      <c r="E104" s="19"/>
      <c r="F104" s="19"/>
      <c r="G104" s="19"/>
      <c r="H104" s="19"/>
      <c r="I104" s="19"/>
      <c r="J104" s="21" t="s">
        <v>90</v>
      </c>
      <c r="K104" s="59"/>
    </row>
    <row r="105" spans="1:11" ht="30" x14ac:dyDescent="0.25">
      <c r="A105" s="40" t="s">
        <v>115</v>
      </c>
      <c r="B105" s="4">
        <v>97</v>
      </c>
      <c r="C105" s="25" t="s">
        <v>100</v>
      </c>
      <c r="D105" s="17"/>
      <c r="E105" s="19">
        <v>28000</v>
      </c>
      <c r="F105" s="19">
        <v>28000</v>
      </c>
      <c r="G105" s="19">
        <v>28000</v>
      </c>
      <c r="H105" s="19">
        <v>28000</v>
      </c>
      <c r="I105" s="19">
        <v>28000</v>
      </c>
      <c r="J105" s="19">
        <v>140000</v>
      </c>
      <c r="K105" s="59"/>
    </row>
    <row r="106" spans="1:11" ht="30" x14ac:dyDescent="0.25">
      <c r="A106" s="40" t="s">
        <v>408</v>
      </c>
      <c r="B106" s="4">
        <v>98</v>
      </c>
      <c r="C106" s="25" t="s">
        <v>405</v>
      </c>
      <c r="D106" s="17"/>
      <c r="E106" s="19">
        <v>11000</v>
      </c>
      <c r="F106" s="19">
        <v>0</v>
      </c>
      <c r="G106" s="19">
        <v>0</v>
      </c>
      <c r="H106" s="19">
        <v>0</v>
      </c>
      <c r="I106" s="19">
        <v>0</v>
      </c>
      <c r="J106" s="19">
        <v>11000</v>
      </c>
      <c r="K106" s="59"/>
    </row>
    <row r="107" spans="1:11" ht="45" x14ac:dyDescent="0.25">
      <c r="A107" s="40" t="s">
        <v>224</v>
      </c>
      <c r="B107" s="4">
        <v>99</v>
      </c>
      <c r="C107" s="5" t="s">
        <v>102</v>
      </c>
      <c r="D107" s="18"/>
      <c r="E107" s="19">
        <v>0</v>
      </c>
      <c r="F107" s="19">
        <v>30000</v>
      </c>
      <c r="G107" s="19">
        <v>0</v>
      </c>
      <c r="H107" s="19">
        <v>0</v>
      </c>
      <c r="I107" s="19">
        <v>0</v>
      </c>
      <c r="J107" s="19">
        <v>30000</v>
      </c>
      <c r="K107" s="59"/>
    </row>
    <row r="108" spans="1:11" ht="165" x14ac:dyDescent="0.25">
      <c r="A108" s="40" t="s">
        <v>116</v>
      </c>
      <c r="B108" s="4">
        <v>100</v>
      </c>
      <c r="C108" s="5" t="s">
        <v>17</v>
      </c>
      <c r="D108" s="16" t="s">
        <v>117</v>
      </c>
      <c r="E108" s="21">
        <v>20000</v>
      </c>
      <c r="F108" s="21">
        <v>25000</v>
      </c>
      <c r="G108" s="21">
        <v>20000</v>
      </c>
      <c r="H108" s="21">
        <v>25000</v>
      </c>
      <c r="I108" s="21">
        <v>20000</v>
      </c>
      <c r="J108" s="21">
        <v>110000</v>
      </c>
      <c r="K108" s="59"/>
    </row>
    <row r="109" spans="1:11" ht="30" x14ac:dyDescent="0.25">
      <c r="A109" s="42" t="s">
        <v>225</v>
      </c>
      <c r="B109" s="4">
        <v>101</v>
      </c>
      <c r="C109" s="25" t="s">
        <v>91</v>
      </c>
      <c r="D109" s="17"/>
      <c r="E109" s="21">
        <v>105000</v>
      </c>
      <c r="F109" s="21">
        <v>105000</v>
      </c>
      <c r="G109" s="21">
        <v>105000</v>
      </c>
      <c r="H109" s="21">
        <v>105000</v>
      </c>
      <c r="I109" s="21">
        <v>105000</v>
      </c>
      <c r="J109" s="21">
        <v>525000</v>
      </c>
      <c r="K109" s="59"/>
    </row>
    <row r="110" spans="1:11" ht="30" x14ac:dyDescent="0.25">
      <c r="A110" s="43" t="s">
        <v>119</v>
      </c>
      <c r="B110" s="4">
        <v>102</v>
      </c>
      <c r="C110" s="25" t="s">
        <v>91</v>
      </c>
      <c r="D110" s="17"/>
      <c r="E110" s="19">
        <v>0</v>
      </c>
      <c r="F110" s="33">
        <v>35000</v>
      </c>
      <c r="G110" s="33">
        <v>70000</v>
      </c>
      <c r="H110" s="33">
        <v>70000</v>
      </c>
      <c r="I110" s="33">
        <v>70000</v>
      </c>
      <c r="J110" s="34">
        <v>245000</v>
      </c>
      <c r="K110" s="59"/>
    </row>
    <row r="111" spans="1:11" ht="30" x14ac:dyDescent="0.25">
      <c r="A111" s="43" t="s">
        <v>120</v>
      </c>
      <c r="B111" s="4">
        <v>103</v>
      </c>
      <c r="C111" s="25" t="s">
        <v>91</v>
      </c>
      <c r="D111" s="17"/>
      <c r="E111" s="19">
        <v>0</v>
      </c>
      <c r="F111" s="33">
        <v>10000</v>
      </c>
      <c r="G111" s="19">
        <v>0</v>
      </c>
      <c r="H111" s="19">
        <v>0</v>
      </c>
      <c r="I111" s="19">
        <v>0</v>
      </c>
      <c r="J111" s="34">
        <v>10000</v>
      </c>
    </row>
    <row r="113" spans="1:11" ht="18.75" x14ac:dyDescent="0.3">
      <c r="A113" s="45" t="s">
        <v>121</v>
      </c>
      <c r="E113" s="46">
        <f t="shared" ref="E113:J113" si="1">SUM(E9:E111)</f>
        <v>98188533.5</v>
      </c>
      <c r="F113" s="46">
        <f t="shared" si="1"/>
        <v>31632617</v>
      </c>
      <c r="G113" s="46">
        <f t="shared" si="1"/>
        <v>13041761</v>
      </c>
      <c r="H113" s="46">
        <f t="shared" si="1"/>
        <v>14012462</v>
      </c>
      <c r="I113" s="46">
        <f t="shared" si="1"/>
        <v>10915570</v>
      </c>
      <c r="J113" s="46">
        <f t="shared" si="1"/>
        <v>168922268.5</v>
      </c>
      <c r="K113" s="59"/>
    </row>
    <row r="115" spans="1:11" x14ac:dyDescent="0.25">
      <c r="C115" s="59"/>
    </row>
    <row r="117" spans="1:11" x14ac:dyDescent="0.25">
      <c r="E117" s="5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93DD-6A39-4EB4-ACC7-7399ADECB5E5}">
  <dimension ref="A2:L202"/>
  <sheetViews>
    <sheetView tabSelected="1" zoomScale="80" zoomScaleNormal="80" workbookViewId="0">
      <selection activeCell="A101" sqref="A101"/>
    </sheetView>
  </sheetViews>
  <sheetFormatPr baseColWidth="10" defaultRowHeight="15" x14ac:dyDescent="0.25"/>
  <cols>
    <col min="1" max="1" width="53.42578125" customWidth="1"/>
    <col min="2" max="2" width="29" customWidth="1"/>
    <col min="3" max="3" width="21.42578125" customWidth="1"/>
    <col min="4" max="4" width="17.5703125" customWidth="1"/>
    <col min="5" max="5" width="18.28515625" customWidth="1"/>
    <col min="6" max="6" width="19" customWidth="1"/>
    <col min="7" max="7" width="17.42578125" customWidth="1"/>
    <col min="8" max="8" width="20.5703125" customWidth="1"/>
    <col min="9" max="9" width="32.7109375" customWidth="1"/>
    <col min="10" max="10" width="101.5703125" customWidth="1"/>
    <col min="11" max="11" width="13.85546875" bestFit="1" customWidth="1"/>
  </cols>
  <sheetData>
    <row r="2" spans="1:11" x14ac:dyDescent="0.25">
      <c r="A2" s="44" t="s">
        <v>122</v>
      </c>
      <c r="B2" s="49"/>
    </row>
    <row r="3" spans="1:11" x14ac:dyDescent="0.25">
      <c r="A3" s="44" t="s">
        <v>123</v>
      </c>
      <c r="B3" s="50"/>
    </row>
    <row r="4" spans="1:11" x14ac:dyDescent="0.25">
      <c r="A4" s="44" t="s">
        <v>124</v>
      </c>
      <c r="B4" s="51"/>
    </row>
    <row r="5" spans="1:11" x14ac:dyDescent="0.25">
      <c r="A5" s="44" t="s">
        <v>125</v>
      </c>
      <c r="B5" s="73"/>
    </row>
    <row r="6" spans="1:11" x14ac:dyDescent="0.25">
      <c r="A6" s="44" t="s">
        <v>126</v>
      </c>
      <c r="B6" s="53"/>
    </row>
    <row r="8" spans="1:11" ht="18.75" x14ac:dyDescent="0.25">
      <c r="A8" s="1" t="s">
        <v>0</v>
      </c>
      <c r="B8" s="1" t="s">
        <v>2</v>
      </c>
      <c r="C8" s="1" t="s">
        <v>4</v>
      </c>
      <c r="D8" s="1" t="s">
        <v>5</v>
      </c>
      <c r="E8" s="1" t="s">
        <v>6</v>
      </c>
      <c r="F8" s="1" t="s">
        <v>7</v>
      </c>
      <c r="G8" s="1" t="s">
        <v>8</v>
      </c>
      <c r="H8" s="1" t="s">
        <v>9</v>
      </c>
      <c r="I8" s="98" t="s">
        <v>349</v>
      </c>
      <c r="J8" s="3" t="s">
        <v>3</v>
      </c>
      <c r="K8" s="59"/>
    </row>
    <row r="9" spans="1:11" ht="75" x14ac:dyDescent="0.25">
      <c r="A9" s="14" t="s">
        <v>11</v>
      </c>
      <c r="B9" s="118" t="s">
        <v>10</v>
      </c>
      <c r="C9" s="19">
        <v>800000</v>
      </c>
      <c r="D9" s="19">
        <v>400000</v>
      </c>
      <c r="E9" s="19">
        <v>400000</v>
      </c>
      <c r="F9" s="19">
        <v>400000</v>
      </c>
      <c r="G9" s="19">
        <v>400000</v>
      </c>
      <c r="H9" s="19">
        <f>C9+D9+E9+F9+G9</f>
        <v>2400000</v>
      </c>
      <c r="I9" s="19">
        <v>4800000</v>
      </c>
      <c r="J9" s="15" t="s">
        <v>12</v>
      </c>
    </row>
    <row r="10" spans="1:11" x14ac:dyDescent="0.25">
      <c r="A10" s="14" t="s">
        <v>127</v>
      </c>
      <c r="B10" s="119"/>
      <c r="C10" s="19">
        <v>0</v>
      </c>
      <c r="D10" s="19">
        <v>0</v>
      </c>
      <c r="E10" s="19">
        <v>0</v>
      </c>
      <c r="F10" s="19">
        <v>875000</v>
      </c>
      <c r="G10" s="19">
        <v>0</v>
      </c>
      <c r="H10" s="19">
        <f t="shared" ref="H10:H33" si="0">C10+D10+E10+F10+G10</f>
        <v>875000</v>
      </c>
      <c r="I10" s="19">
        <v>1750000</v>
      </c>
      <c r="J10" s="5"/>
    </row>
    <row r="11" spans="1:11" x14ac:dyDescent="0.25">
      <c r="A11" s="14" t="s">
        <v>373</v>
      </c>
      <c r="B11" s="103" t="s">
        <v>367</v>
      </c>
      <c r="C11" s="19">
        <v>0</v>
      </c>
      <c r="D11" s="19">
        <v>315000</v>
      </c>
      <c r="E11" s="19">
        <v>0</v>
      </c>
      <c r="F11" s="19">
        <v>0</v>
      </c>
      <c r="G11" s="19">
        <v>0</v>
      </c>
      <c r="H11" s="19">
        <v>315000</v>
      </c>
      <c r="I11" s="19">
        <v>7000000</v>
      </c>
      <c r="J11" s="5" t="s">
        <v>374</v>
      </c>
    </row>
    <row r="12" spans="1:11" ht="90" x14ac:dyDescent="0.25">
      <c r="A12" s="58" t="s">
        <v>130</v>
      </c>
      <c r="B12" s="117" t="s">
        <v>20</v>
      </c>
      <c r="C12" s="19">
        <v>15000</v>
      </c>
      <c r="D12" s="19">
        <v>25000</v>
      </c>
      <c r="E12" s="19">
        <v>100000</v>
      </c>
      <c r="F12" s="19">
        <v>0</v>
      </c>
      <c r="G12" s="19">
        <v>0</v>
      </c>
      <c r="H12" s="19">
        <f t="shared" si="0"/>
        <v>140000</v>
      </c>
      <c r="I12" s="34">
        <v>280000</v>
      </c>
      <c r="J12" s="25" t="s">
        <v>131</v>
      </c>
      <c r="K12" s="59"/>
    </row>
    <row r="13" spans="1:11" ht="90" x14ac:dyDescent="0.25">
      <c r="A13" s="58" t="s">
        <v>375</v>
      </c>
      <c r="B13" s="118"/>
      <c r="C13" s="19">
        <v>12000</v>
      </c>
      <c r="D13" s="19">
        <v>208000</v>
      </c>
      <c r="E13" s="19">
        <v>0</v>
      </c>
      <c r="F13" s="19">
        <v>0</v>
      </c>
      <c r="G13" s="19">
        <v>0</v>
      </c>
      <c r="H13" s="19">
        <f>C13+D13+E13+F13+G13</f>
        <v>220000</v>
      </c>
      <c r="I13" s="34">
        <v>1000000</v>
      </c>
      <c r="J13" s="55" t="s">
        <v>132</v>
      </c>
      <c r="K13" s="60"/>
    </row>
    <row r="14" spans="1:11" ht="60" x14ac:dyDescent="0.25">
      <c r="A14" s="58" t="s">
        <v>128</v>
      </c>
      <c r="B14" s="118"/>
      <c r="C14" s="19">
        <v>35000</v>
      </c>
      <c r="D14" s="19">
        <v>35000</v>
      </c>
      <c r="E14" s="19">
        <v>35000</v>
      </c>
      <c r="F14" s="19">
        <v>35000</v>
      </c>
      <c r="G14" s="19">
        <v>35000</v>
      </c>
      <c r="H14" s="19">
        <f t="shared" si="0"/>
        <v>175000</v>
      </c>
      <c r="I14" s="34">
        <v>350000</v>
      </c>
      <c r="J14" s="55" t="s">
        <v>133</v>
      </c>
    </row>
    <row r="15" spans="1:11" ht="60" x14ac:dyDescent="0.25">
      <c r="A15" s="58" t="s">
        <v>129</v>
      </c>
      <c r="B15" s="119"/>
      <c r="C15" s="19">
        <v>50000</v>
      </c>
      <c r="D15" s="19">
        <v>50000</v>
      </c>
      <c r="E15" s="19">
        <v>50000</v>
      </c>
      <c r="F15" s="19">
        <v>0</v>
      </c>
      <c r="G15" s="19">
        <v>0</v>
      </c>
      <c r="H15" s="19">
        <f t="shared" si="0"/>
        <v>150000</v>
      </c>
      <c r="I15" s="34">
        <v>300000</v>
      </c>
      <c r="J15" s="25" t="s">
        <v>134</v>
      </c>
    </row>
    <row r="16" spans="1:11" ht="30" x14ac:dyDescent="0.25">
      <c r="A16" s="58" t="s">
        <v>105</v>
      </c>
      <c r="B16" s="5" t="s">
        <v>106</v>
      </c>
      <c r="C16" s="19">
        <v>7500</v>
      </c>
      <c r="D16" s="19">
        <v>0</v>
      </c>
      <c r="E16" s="19">
        <v>0</v>
      </c>
      <c r="F16" s="19">
        <v>0</v>
      </c>
      <c r="G16" s="19">
        <v>0</v>
      </c>
      <c r="H16" s="19">
        <f t="shared" si="0"/>
        <v>7500</v>
      </c>
      <c r="I16" s="84">
        <v>15000</v>
      </c>
      <c r="J16" s="25" t="s">
        <v>289</v>
      </c>
    </row>
    <row r="17" spans="1:11" ht="90" x14ac:dyDescent="0.25">
      <c r="A17" s="56" t="s">
        <v>135</v>
      </c>
      <c r="B17" s="117" t="s">
        <v>17</v>
      </c>
      <c r="C17" s="19">
        <v>95000</v>
      </c>
      <c r="D17" s="19">
        <v>95000</v>
      </c>
      <c r="E17" s="19">
        <v>95000</v>
      </c>
      <c r="F17" s="19">
        <v>95000</v>
      </c>
      <c r="G17" s="19">
        <v>95000</v>
      </c>
      <c r="H17" s="19">
        <f t="shared" si="0"/>
        <v>475000</v>
      </c>
      <c r="I17" s="34">
        <v>950000</v>
      </c>
      <c r="J17" s="25" t="s">
        <v>379</v>
      </c>
      <c r="K17" s="59"/>
    </row>
    <row r="18" spans="1:11" ht="60" x14ac:dyDescent="0.25">
      <c r="A18" s="56" t="s">
        <v>136</v>
      </c>
      <c r="B18" s="118"/>
      <c r="C18" s="19">
        <v>176105</v>
      </c>
      <c r="D18" s="19">
        <v>176105</v>
      </c>
      <c r="E18" s="19">
        <v>176105</v>
      </c>
      <c r="F18" s="19">
        <v>176105</v>
      </c>
      <c r="G18" s="19">
        <v>176105</v>
      </c>
      <c r="H18" s="19">
        <f t="shared" si="0"/>
        <v>880525</v>
      </c>
      <c r="I18" s="24">
        <v>2250000</v>
      </c>
      <c r="J18" s="25" t="s">
        <v>378</v>
      </c>
      <c r="K18" s="59"/>
    </row>
    <row r="19" spans="1:11" ht="60" x14ac:dyDescent="0.25">
      <c r="A19" s="56" t="s">
        <v>137</v>
      </c>
      <c r="B19" s="119"/>
      <c r="C19" s="19">
        <v>99125</v>
      </c>
      <c r="D19" s="19">
        <v>99125</v>
      </c>
      <c r="E19" s="19">
        <v>99125</v>
      </c>
      <c r="F19" s="19">
        <v>0</v>
      </c>
      <c r="G19" s="19">
        <v>0</v>
      </c>
      <c r="H19" s="19">
        <f t="shared" si="0"/>
        <v>297375</v>
      </c>
      <c r="I19" s="24">
        <v>1500000</v>
      </c>
      <c r="J19" s="25" t="s">
        <v>377</v>
      </c>
    </row>
    <row r="20" spans="1:11" x14ac:dyDescent="0.25">
      <c r="A20" s="14" t="s">
        <v>11</v>
      </c>
      <c r="B20" s="117" t="s">
        <v>22</v>
      </c>
      <c r="C20" s="19">
        <v>131200</v>
      </c>
      <c r="D20" s="19">
        <v>142650</v>
      </c>
      <c r="E20" s="19">
        <v>247375</v>
      </c>
      <c r="F20" s="19">
        <v>0</v>
      </c>
      <c r="G20" s="19">
        <v>0</v>
      </c>
      <c r="H20" s="19">
        <f t="shared" si="0"/>
        <v>521225</v>
      </c>
      <c r="I20" s="19">
        <v>1042450</v>
      </c>
      <c r="J20" s="15" t="s">
        <v>21</v>
      </c>
    </row>
    <row r="21" spans="1:11" x14ac:dyDescent="0.25">
      <c r="A21" s="56" t="s">
        <v>380</v>
      </c>
      <c r="B21" s="118"/>
      <c r="C21" s="19">
        <v>12200</v>
      </c>
      <c r="D21" s="19">
        <v>30000</v>
      </c>
      <c r="E21" s="19">
        <v>0</v>
      </c>
      <c r="F21" s="19">
        <v>0</v>
      </c>
      <c r="G21" s="19">
        <v>0</v>
      </c>
      <c r="H21" s="19">
        <f t="shared" si="0"/>
        <v>42200</v>
      </c>
      <c r="I21" s="34">
        <v>95833</v>
      </c>
      <c r="J21" s="121" t="s">
        <v>139</v>
      </c>
      <c r="K21" s="59"/>
    </row>
    <row r="22" spans="1:11" ht="48" customHeight="1" x14ac:dyDescent="0.25">
      <c r="A22" s="96" t="s">
        <v>141</v>
      </c>
      <c r="B22" s="118"/>
      <c r="C22" s="19">
        <v>0</v>
      </c>
      <c r="D22" s="19">
        <v>93125</v>
      </c>
      <c r="E22" s="19">
        <v>93125</v>
      </c>
      <c r="F22" s="19">
        <v>93125</v>
      </c>
      <c r="G22" s="19">
        <v>93125</v>
      </c>
      <c r="H22" s="19">
        <f t="shared" si="0"/>
        <v>372500</v>
      </c>
      <c r="I22" s="97">
        <v>4020767</v>
      </c>
      <c r="J22" s="122"/>
    </row>
    <row r="23" spans="1:11" ht="30" x14ac:dyDescent="0.25">
      <c r="A23" s="56" t="s">
        <v>138</v>
      </c>
      <c r="B23" s="118"/>
      <c r="C23" s="19">
        <v>1155000</v>
      </c>
      <c r="D23" s="19">
        <v>0</v>
      </c>
      <c r="E23" s="19">
        <v>0</v>
      </c>
      <c r="F23" s="19">
        <v>0</v>
      </c>
      <c r="G23" s="19">
        <v>0</v>
      </c>
      <c r="H23" s="19">
        <f t="shared" si="0"/>
        <v>1155000</v>
      </c>
      <c r="I23" s="19">
        <v>2310000</v>
      </c>
      <c r="J23" s="25" t="s">
        <v>140</v>
      </c>
      <c r="K23" s="59"/>
    </row>
    <row r="24" spans="1:11" x14ac:dyDescent="0.25">
      <c r="A24" s="14" t="s">
        <v>11</v>
      </c>
      <c r="B24" s="117" t="s">
        <v>28</v>
      </c>
      <c r="C24" s="19">
        <v>131250</v>
      </c>
      <c r="D24" s="19">
        <v>154750</v>
      </c>
      <c r="E24" s="19">
        <v>143000</v>
      </c>
      <c r="F24" s="19">
        <v>0</v>
      </c>
      <c r="G24" s="19">
        <v>0</v>
      </c>
      <c r="H24" s="19">
        <f t="shared" si="0"/>
        <v>429000</v>
      </c>
      <c r="I24" s="34">
        <v>858000</v>
      </c>
      <c r="J24" s="5" t="s">
        <v>145</v>
      </c>
      <c r="K24" s="59"/>
    </row>
    <row r="25" spans="1:11" x14ac:dyDescent="0.25">
      <c r="A25" s="56" t="s">
        <v>381</v>
      </c>
      <c r="B25" s="118"/>
      <c r="C25" s="19">
        <v>13825</v>
      </c>
      <c r="D25" s="19">
        <v>0</v>
      </c>
      <c r="E25" s="19">
        <v>0</v>
      </c>
      <c r="F25" s="19">
        <v>0</v>
      </c>
      <c r="G25" s="19">
        <v>0</v>
      </c>
      <c r="H25" s="19">
        <f t="shared" si="0"/>
        <v>13825</v>
      </c>
      <c r="I25" s="34">
        <v>27650</v>
      </c>
      <c r="J25" s="5" t="s">
        <v>145</v>
      </c>
      <c r="K25" s="59"/>
    </row>
    <row r="26" spans="1:11" x14ac:dyDescent="0.25">
      <c r="A26" s="56" t="s">
        <v>142</v>
      </c>
      <c r="B26" s="118"/>
      <c r="C26" s="19">
        <v>41000</v>
      </c>
      <c r="D26" s="19">
        <v>0</v>
      </c>
      <c r="E26" s="19">
        <v>0</v>
      </c>
      <c r="F26" s="19">
        <v>0</v>
      </c>
      <c r="G26" s="19">
        <v>0</v>
      </c>
      <c r="H26" s="19">
        <f t="shared" si="0"/>
        <v>41000</v>
      </c>
      <c r="I26" s="34">
        <v>1200000</v>
      </c>
      <c r="J26" s="5" t="s">
        <v>145</v>
      </c>
    </row>
    <row r="27" spans="1:11" x14ac:dyDescent="0.25">
      <c r="A27" s="56" t="s">
        <v>143</v>
      </c>
      <c r="B27" s="118"/>
      <c r="C27" s="19">
        <v>0</v>
      </c>
      <c r="D27" s="19">
        <v>28500</v>
      </c>
      <c r="E27" s="19">
        <v>0</v>
      </c>
      <c r="F27" s="19">
        <v>0</v>
      </c>
      <c r="G27" s="19">
        <v>0</v>
      </c>
      <c r="H27" s="19">
        <f t="shared" si="0"/>
        <v>28500</v>
      </c>
      <c r="I27" s="34">
        <v>57000</v>
      </c>
      <c r="J27" s="5" t="s">
        <v>145</v>
      </c>
    </row>
    <row r="28" spans="1:11" x14ac:dyDescent="0.25">
      <c r="A28" s="56" t="s">
        <v>144</v>
      </c>
      <c r="B28" s="119"/>
      <c r="C28" s="19">
        <v>100000</v>
      </c>
      <c r="D28" s="19">
        <v>100000</v>
      </c>
      <c r="E28" s="19">
        <v>100000</v>
      </c>
      <c r="F28" s="19">
        <v>100000</v>
      </c>
      <c r="G28" s="19">
        <v>100000</v>
      </c>
      <c r="H28" s="19">
        <f t="shared" si="0"/>
        <v>500000</v>
      </c>
      <c r="I28" s="34">
        <v>1000000</v>
      </c>
      <c r="J28" s="25" t="s">
        <v>146</v>
      </c>
    </row>
    <row r="29" spans="1:11" x14ac:dyDescent="0.25">
      <c r="A29" s="14" t="s">
        <v>147</v>
      </c>
      <c r="B29" s="5" t="s">
        <v>25</v>
      </c>
      <c r="C29" s="19">
        <v>31250</v>
      </c>
      <c r="D29" s="19">
        <v>0</v>
      </c>
      <c r="E29" s="19">
        <v>0</v>
      </c>
      <c r="F29" s="19">
        <v>0</v>
      </c>
      <c r="G29" s="19">
        <v>0</v>
      </c>
      <c r="H29" s="19">
        <f t="shared" si="0"/>
        <v>31250</v>
      </c>
      <c r="I29" s="34">
        <v>62500</v>
      </c>
      <c r="J29" s="5"/>
    </row>
    <row r="30" spans="1:11" ht="30" x14ac:dyDescent="0.25">
      <c r="A30" s="56" t="s">
        <v>151</v>
      </c>
      <c r="B30" s="117" t="s">
        <v>26</v>
      </c>
      <c r="C30" s="19">
        <v>41500</v>
      </c>
      <c r="D30" s="19">
        <v>41500</v>
      </c>
      <c r="E30" s="19">
        <v>0</v>
      </c>
      <c r="F30" s="19">
        <v>0</v>
      </c>
      <c r="G30" s="19">
        <v>0</v>
      </c>
      <c r="H30" s="19">
        <f t="shared" si="0"/>
        <v>83000</v>
      </c>
      <c r="I30" s="34">
        <v>313000</v>
      </c>
      <c r="J30" s="25" t="s">
        <v>149</v>
      </c>
      <c r="K30" s="59"/>
    </row>
    <row r="31" spans="1:11" ht="30" x14ac:dyDescent="0.25">
      <c r="A31" s="56" t="s">
        <v>152</v>
      </c>
      <c r="B31" s="118"/>
      <c r="C31" s="19">
        <v>0</v>
      </c>
      <c r="D31" s="19">
        <v>10187.5</v>
      </c>
      <c r="E31" s="19">
        <v>10187.5</v>
      </c>
      <c r="F31" s="19">
        <v>0</v>
      </c>
      <c r="G31" s="19">
        <v>0</v>
      </c>
      <c r="H31" s="19">
        <f t="shared" si="0"/>
        <v>20375</v>
      </c>
      <c r="I31" s="34">
        <v>222000</v>
      </c>
      <c r="J31" s="25" t="s">
        <v>149</v>
      </c>
    </row>
    <row r="32" spans="1:11" ht="30" x14ac:dyDescent="0.25">
      <c r="A32" s="56" t="s">
        <v>150</v>
      </c>
      <c r="B32" s="118"/>
      <c r="C32" s="19">
        <v>0</v>
      </c>
      <c r="D32" s="19">
        <v>20162.5</v>
      </c>
      <c r="E32" s="19">
        <v>20162.5</v>
      </c>
      <c r="F32" s="19">
        <v>0</v>
      </c>
      <c r="G32" s="19">
        <v>0</v>
      </c>
      <c r="H32" s="19">
        <f t="shared" si="0"/>
        <v>40325</v>
      </c>
      <c r="I32" s="34">
        <v>323000</v>
      </c>
      <c r="J32" s="25" t="s">
        <v>149</v>
      </c>
      <c r="K32" s="59"/>
    </row>
    <row r="33" spans="1:12" ht="30" x14ac:dyDescent="0.25">
      <c r="A33" s="58" t="s">
        <v>24</v>
      </c>
      <c r="B33" s="119"/>
      <c r="C33" s="19">
        <v>49125</v>
      </c>
      <c r="D33" s="19">
        <v>49125</v>
      </c>
      <c r="E33" s="19">
        <v>0</v>
      </c>
      <c r="F33" s="19">
        <v>0</v>
      </c>
      <c r="G33" s="19">
        <v>0</v>
      </c>
      <c r="H33" s="19">
        <f t="shared" si="0"/>
        <v>98250</v>
      </c>
      <c r="I33" s="34">
        <v>982500</v>
      </c>
      <c r="J33" s="25" t="s">
        <v>148</v>
      </c>
    </row>
    <row r="34" spans="1:12" ht="60" x14ac:dyDescent="0.25">
      <c r="A34" s="56" t="s">
        <v>382</v>
      </c>
      <c r="B34" s="120" t="s">
        <v>31</v>
      </c>
      <c r="C34" s="19"/>
      <c r="D34" s="19"/>
      <c r="E34" s="19"/>
      <c r="F34" s="19"/>
      <c r="G34" s="19"/>
      <c r="H34" s="19">
        <v>88000</v>
      </c>
      <c r="I34" s="34">
        <v>250000</v>
      </c>
      <c r="J34" s="25" t="s">
        <v>159</v>
      </c>
      <c r="K34" s="59"/>
    </row>
    <row r="35" spans="1:12" ht="60" x14ac:dyDescent="0.25">
      <c r="A35" s="56" t="s">
        <v>153</v>
      </c>
      <c r="B35" s="120"/>
      <c r="C35" s="19"/>
      <c r="D35" s="19"/>
      <c r="E35" s="19"/>
      <c r="F35" s="19"/>
      <c r="G35" s="19"/>
      <c r="H35" s="19">
        <v>95825</v>
      </c>
      <c r="I35" s="34">
        <v>1163000</v>
      </c>
      <c r="J35" s="25" t="s">
        <v>159</v>
      </c>
    </row>
    <row r="36" spans="1:12" ht="60" x14ac:dyDescent="0.25">
      <c r="A36" s="56" t="s">
        <v>154</v>
      </c>
      <c r="B36" s="120"/>
      <c r="C36" s="19"/>
      <c r="D36" s="19"/>
      <c r="E36" s="19"/>
      <c r="F36" s="19"/>
      <c r="G36" s="19"/>
      <c r="H36" s="19">
        <v>197500</v>
      </c>
      <c r="I36" s="34">
        <v>1524000</v>
      </c>
      <c r="J36" s="25" t="s">
        <v>159</v>
      </c>
    </row>
    <row r="37" spans="1:12" ht="45" x14ac:dyDescent="0.25">
      <c r="A37" s="56" t="s">
        <v>155</v>
      </c>
      <c r="B37" s="120"/>
      <c r="C37" s="19"/>
      <c r="D37" s="19"/>
      <c r="E37" s="19"/>
      <c r="F37" s="19"/>
      <c r="G37" s="19"/>
      <c r="H37" s="19">
        <v>275000</v>
      </c>
      <c r="I37" s="34">
        <v>6000000</v>
      </c>
      <c r="J37" s="25" t="s">
        <v>163</v>
      </c>
      <c r="K37" s="59"/>
    </row>
    <row r="38" spans="1:12" ht="30" x14ac:dyDescent="0.25">
      <c r="A38" s="58" t="s">
        <v>156</v>
      </c>
      <c r="B38" s="120"/>
      <c r="C38" s="19">
        <v>0</v>
      </c>
      <c r="D38" s="19">
        <v>0</v>
      </c>
      <c r="E38" s="19">
        <v>0</v>
      </c>
      <c r="F38" s="19">
        <v>500000</v>
      </c>
      <c r="G38" s="19">
        <v>1100000</v>
      </c>
      <c r="H38" s="19">
        <v>1600000</v>
      </c>
      <c r="I38" s="34">
        <v>5000000</v>
      </c>
      <c r="J38" s="62" t="s">
        <v>160</v>
      </c>
    </row>
    <row r="39" spans="1:12" ht="30" x14ac:dyDescent="0.25">
      <c r="A39" s="58" t="s">
        <v>157</v>
      </c>
      <c r="B39" s="120"/>
      <c r="C39" s="19"/>
      <c r="D39" s="19"/>
      <c r="E39" s="19"/>
      <c r="F39" s="19"/>
      <c r="G39" s="19"/>
      <c r="H39" s="19">
        <v>475000</v>
      </c>
      <c r="I39" s="34">
        <v>8000000</v>
      </c>
      <c r="J39" s="62" t="s">
        <v>161</v>
      </c>
    </row>
    <row r="40" spans="1:12" ht="30" x14ac:dyDescent="0.25">
      <c r="A40" s="56" t="s">
        <v>164</v>
      </c>
      <c r="B40" s="120" t="s">
        <v>32</v>
      </c>
      <c r="C40" s="19">
        <v>260750</v>
      </c>
      <c r="D40" s="19">
        <v>0</v>
      </c>
      <c r="E40" s="19">
        <v>0</v>
      </c>
      <c r="F40" s="19">
        <v>0</v>
      </c>
      <c r="G40" s="19">
        <v>0</v>
      </c>
      <c r="H40" s="19">
        <f t="shared" ref="H40:H92" si="1">C40+D40+E40+F40+G40</f>
        <v>260750</v>
      </c>
      <c r="I40" s="34">
        <v>521500</v>
      </c>
      <c r="J40" s="25" t="s">
        <v>167</v>
      </c>
      <c r="K40" s="63"/>
      <c r="L40" s="63"/>
    </row>
    <row r="41" spans="1:12" x14ac:dyDescent="0.25">
      <c r="A41" s="56" t="s">
        <v>165</v>
      </c>
      <c r="B41" s="120"/>
      <c r="C41" s="19">
        <v>0</v>
      </c>
      <c r="D41" s="19">
        <v>51250</v>
      </c>
      <c r="E41" s="19">
        <v>51250</v>
      </c>
      <c r="F41" s="19">
        <v>0</v>
      </c>
      <c r="G41" s="19">
        <v>0</v>
      </c>
      <c r="H41" s="19">
        <f t="shared" si="1"/>
        <v>102500</v>
      </c>
      <c r="I41" s="34">
        <v>205000</v>
      </c>
      <c r="J41" s="25" t="s">
        <v>168</v>
      </c>
      <c r="K41" s="63"/>
    </row>
    <row r="42" spans="1:12" x14ac:dyDescent="0.25">
      <c r="A42" s="56" t="s">
        <v>166</v>
      </c>
      <c r="B42" s="120"/>
      <c r="C42" s="19">
        <v>196500</v>
      </c>
      <c r="D42" s="19">
        <v>196500</v>
      </c>
      <c r="E42" s="19">
        <v>196500</v>
      </c>
      <c r="F42" s="19">
        <v>0</v>
      </c>
      <c r="G42" s="19">
        <v>0</v>
      </c>
      <c r="H42" s="19">
        <f t="shared" si="1"/>
        <v>589500</v>
      </c>
      <c r="I42" s="34">
        <v>1179000</v>
      </c>
      <c r="J42" s="25" t="s">
        <v>169</v>
      </c>
    </row>
    <row r="43" spans="1:12" ht="45" x14ac:dyDescent="0.25">
      <c r="A43" s="56" t="s">
        <v>170</v>
      </c>
      <c r="B43" s="114" t="s">
        <v>37</v>
      </c>
      <c r="C43" s="19">
        <v>37500</v>
      </c>
      <c r="D43" s="19">
        <v>0</v>
      </c>
      <c r="E43" s="19">
        <v>0</v>
      </c>
      <c r="F43" s="19">
        <v>0</v>
      </c>
      <c r="G43" s="19">
        <v>0</v>
      </c>
      <c r="H43" s="19">
        <f t="shared" si="1"/>
        <v>37500</v>
      </c>
      <c r="I43" s="33">
        <v>250000</v>
      </c>
      <c r="J43" s="25" t="s">
        <v>175</v>
      </c>
      <c r="K43" s="59"/>
    </row>
    <row r="44" spans="1:12" ht="30" x14ac:dyDescent="0.25">
      <c r="A44" s="56" t="s">
        <v>171</v>
      </c>
      <c r="B44" s="116"/>
      <c r="C44" s="19">
        <v>60834</v>
      </c>
      <c r="D44" s="19">
        <v>0</v>
      </c>
      <c r="E44" s="19">
        <v>0</v>
      </c>
      <c r="F44" s="19">
        <v>0</v>
      </c>
      <c r="G44" s="19">
        <v>0</v>
      </c>
      <c r="H44" s="19">
        <f t="shared" si="1"/>
        <v>60834</v>
      </c>
      <c r="I44" s="33">
        <v>366667</v>
      </c>
      <c r="J44" s="25" t="s">
        <v>176</v>
      </c>
    </row>
    <row r="45" spans="1:12" ht="30" x14ac:dyDescent="0.25">
      <c r="A45" s="56" t="s">
        <v>172</v>
      </c>
      <c r="B45" s="116"/>
      <c r="C45" s="19">
        <v>79167</v>
      </c>
      <c r="D45" s="19">
        <v>0</v>
      </c>
      <c r="E45" s="19">
        <v>0</v>
      </c>
      <c r="F45" s="19">
        <v>0</v>
      </c>
      <c r="G45" s="19">
        <v>0</v>
      </c>
      <c r="H45" s="19">
        <f t="shared" si="1"/>
        <v>79167</v>
      </c>
      <c r="I45" s="33">
        <v>158333</v>
      </c>
      <c r="J45" s="5"/>
    </row>
    <row r="46" spans="1:12" ht="45" x14ac:dyDescent="0.25">
      <c r="A46" s="56" t="s">
        <v>173</v>
      </c>
      <c r="B46" s="116"/>
      <c r="C46" s="19">
        <v>17500</v>
      </c>
      <c r="D46" s="19">
        <v>0</v>
      </c>
      <c r="E46" s="19">
        <v>0</v>
      </c>
      <c r="F46" s="19">
        <v>0</v>
      </c>
      <c r="G46" s="19">
        <v>0</v>
      </c>
      <c r="H46" s="19">
        <f t="shared" si="1"/>
        <v>17500</v>
      </c>
      <c r="I46" s="33">
        <v>250000</v>
      </c>
      <c r="J46" s="25" t="s">
        <v>177</v>
      </c>
      <c r="K46" s="59"/>
    </row>
    <row r="47" spans="1:12" ht="45" x14ac:dyDescent="0.25">
      <c r="A47" s="56" t="s">
        <v>174</v>
      </c>
      <c r="B47" s="115"/>
      <c r="C47" s="19">
        <v>0</v>
      </c>
      <c r="D47" s="19">
        <v>8334</v>
      </c>
      <c r="E47" s="19">
        <v>15000</v>
      </c>
      <c r="F47" s="19">
        <v>0</v>
      </c>
      <c r="G47" s="19">
        <v>0</v>
      </c>
      <c r="H47" s="19">
        <f t="shared" si="1"/>
        <v>23334</v>
      </c>
      <c r="I47" s="34">
        <v>241667</v>
      </c>
      <c r="J47" s="25" t="s">
        <v>178</v>
      </c>
    </row>
    <row r="48" spans="1:12" ht="162.6" customHeight="1" x14ac:dyDescent="0.25">
      <c r="A48" s="56" t="s">
        <v>179</v>
      </c>
      <c r="B48" s="111" t="s">
        <v>180</v>
      </c>
      <c r="C48" s="19">
        <v>125000</v>
      </c>
      <c r="D48" s="19">
        <v>125000</v>
      </c>
      <c r="E48" s="19">
        <v>125000</v>
      </c>
      <c r="F48" s="19">
        <v>125000</v>
      </c>
      <c r="G48" s="19">
        <v>125000</v>
      </c>
      <c r="H48" s="19">
        <f t="shared" si="1"/>
        <v>625000</v>
      </c>
      <c r="I48" s="24">
        <v>1250000</v>
      </c>
      <c r="J48" s="25" t="s">
        <v>182</v>
      </c>
    </row>
    <row r="49" spans="1:11" ht="30" x14ac:dyDescent="0.25">
      <c r="A49" s="56" t="s">
        <v>383</v>
      </c>
      <c r="B49" s="113"/>
      <c r="C49" s="19">
        <v>100000</v>
      </c>
      <c r="D49" s="19">
        <v>0</v>
      </c>
      <c r="E49" s="19">
        <v>0</v>
      </c>
      <c r="F49" s="19">
        <v>0</v>
      </c>
      <c r="G49" s="19">
        <v>0</v>
      </c>
      <c r="H49" s="19">
        <f t="shared" si="1"/>
        <v>100000</v>
      </c>
      <c r="I49" s="24">
        <v>500000</v>
      </c>
      <c r="J49" s="120" t="s">
        <v>181</v>
      </c>
      <c r="K49" s="59"/>
    </row>
    <row r="50" spans="1:11" ht="59.45" customHeight="1" x14ac:dyDescent="0.25">
      <c r="A50" s="56" t="s">
        <v>384</v>
      </c>
      <c r="B50" s="113"/>
      <c r="C50" s="19">
        <v>0</v>
      </c>
      <c r="D50" s="19">
        <v>0</v>
      </c>
      <c r="E50" s="19">
        <v>200000</v>
      </c>
      <c r="F50" s="19">
        <v>0</v>
      </c>
      <c r="G50" s="19">
        <v>0</v>
      </c>
      <c r="H50" s="19">
        <f t="shared" si="1"/>
        <v>200000</v>
      </c>
      <c r="I50" s="24">
        <v>800000</v>
      </c>
      <c r="J50" s="120"/>
    </row>
    <row r="51" spans="1:11" ht="90" x14ac:dyDescent="0.25">
      <c r="A51" s="56" t="s">
        <v>385</v>
      </c>
      <c r="B51" s="112"/>
      <c r="C51" s="19">
        <v>0</v>
      </c>
      <c r="D51" s="19">
        <v>0</v>
      </c>
      <c r="E51" s="19">
        <v>0</v>
      </c>
      <c r="F51" s="19">
        <v>37500</v>
      </c>
      <c r="G51" s="19">
        <v>0</v>
      </c>
      <c r="H51" s="19">
        <f t="shared" si="1"/>
        <v>37500</v>
      </c>
      <c r="I51" s="24">
        <v>210000</v>
      </c>
      <c r="J51" s="25" t="s">
        <v>183</v>
      </c>
    </row>
    <row r="52" spans="1:11" ht="45" x14ac:dyDescent="0.25">
      <c r="A52" s="56" t="s">
        <v>184</v>
      </c>
      <c r="B52" s="117" t="s">
        <v>83</v>
      </c>
      <c r="C52" s="19">
        <v>9000</v>
      </c>
      <c r="D52" s="19">
        <v>0</v>
      </c>
      <c r="E52" s="19">
        <v>0</v>
      </c>
      <c r="F52" s="19">
        <v>0</v>
      </c>
      <c r="G52" s="19">
        <v>0</v>
      </c>
      <c r="H52" s="19">
        <f t="shared" si="1"/>
        <v>9000</v>
      </c>
      <c r="I52" s="84">
        <v>53600</v>
      </c>
      <c r="J52" s="25" t="s">
        <v>190</v>
      </c>
    </row>
    <row r="53" spans="1:11" ht="30" x14ac:dyDescent="0.25">
      <c r="A53" s="56" t="s">
        <v>369</v>
      </c>
      <c r="B53" s="118"/>
      <c r="C53" s="19">
        <v>9500</v>
      </c>
      <c r="D53" s="19">
        <v>0</v>
      </c>
      <c r="E53" s="19">
        <v>0</v>
      </c>
      <c r="F53" s="19">
        <v>0</v>
      </c>
      <c r="G53" s="19">
        <v>0</v>
      </c>
      <c r="H53" s="19">
        <f t="shared" si="1"/>
        <v>9500</v>
      </c>
      <c r="I53" s="84">
        <v>110000</v>
      </c>
      <c r="J53" s="25" t="s">
        <v>191</v>
      </c>
    </row>
    <row r="54" spans="1:11" ht="45" x14ac:dyDescent="0.25">
      <c r="A54" s="56" t="s">
        <v>185</v>
      </c>
      <c r="B54" s="118"/>
      <c r="C54" s="19">
        <v>6281</v>
      </c>
      <c r="D54" s="19">
        <v>0</v>
      </c>
      <c r="E54" s="19">
        <v>0</v>
      </c>
      <c r="F54" s="19">
        <v>0</v>
      </c>
      <c r="G54" s="19">
        <v>0</v>
      </c>
      <c r="H54" s="19">
        <f t="shared" si="1"/>
        <v>6281</v>
      </c>
      <c r="I54" s="84">
        <v>18506</v>
      </c>
      <c r="J54" s="25" t="s">
        <v>192</v>
      </c>
      <c r="K54" s="59"/>
    </row>
    <row r="55" spans="1:11" ht="30" x14ac:dyDescent="0.25">
      <c r="A55" s="56" t="s">
        <v>186</v>
      </c>
      <c r="B55" s="118"/>
      <c r="C55" s="19">
        <v>0</v>
      </c>
      <c r="D55" s="19">
        <v>1200</v>
      </c>
      <c r="E55" s="19">
        <v>0</v>
      </c>
      <c r="F55" s="19">
        <v>0</v>
      </c>
      <c r="G55" s="19">
        <v>0</v>
      </c>
      <c r="H55" s="19">
        <f t="shared" si="1"/>
        <v>1200</v>
      </c>
      <c r="I55" s="84">
        <v>2400</v>
      </c>
      <c r="J55" s="25" t="s">
        <v>188</v>
      </c>
    </row>
    <row r="56" spans="1:11" ht="45" x14ac:dyDescent="0.25">
      <c r="A56" s="56" t="s">
        <v>386</v>
      </c>
      <c r="B56" s="9" t="s">
        <v>84</v>
      </c>
      <c r="C56" s="19">
        <v>0</v>
      </c>
      <c r="D56" s="19">
        <v>40000</v>
      </c>
      <c r="E56" s="19">
        <v>0</v>
      </c>
      <c r="F56" s="19">
        <v>0</v>
      </c>
      <c r="G56" s="19">
        <v>0</v>
      </c>
      <c r="H56" s="19">
        <f t="shared" si="1"/>
        <v>40000</v>
      </c>
      <c r="I56" s="34">
        <v>280000</v>
      </c>
      <c r="J56" s="25" t="s">
        <v>193</v>
      </c>
    </row>
    <row r="57" spans="1:11" ht="30" x14ac:dyDescent="0.25">
      <c r="A57" s="14" t="s">
        <v>11</v>
      </c>
      <c r="B57" s="114" t="s">
        <v>85</v>
      </c>
      <c r="C57" s="19">
        <v>175000</v>
      </c>
      <c r="D57" s="19">
        <v>175000</v>
      </c>
      <c r="E57" s="19">
        <v>175000</v>
      </c>
      <c r="F57" s="19">
        <v>175000</v>
      </c>
      <c r="G57" s="19">
        <v>175000</v>
      </c>
      <c r="H57" s="19">
        <f t="shared" si="1"/>
        <v>875000</v>
      </c>
      <c r="I57" s="23">
        <v>1750000</v>
      </c>
      <c r="J57" s="61" t="s">
        <v>194</v>
      </c>
    </row>
    <row r="58" spans="1:11" ht="30" x14ac:dyDescent="0.25">
      <c r="A58" s="57" t="s">
        <v>197</v>
      </c>
      <c r="B58" s="116"/>
      <c r="C58" s="19">
        <v>0</v>
      </c>
      <c r="D58" s="19">
        <v>0</v>
      </c>
      <c r="E58" s="19">
        <v>175000</v>
      </c>
      <c r="F58" s="19">
        <v>175000</v>
      </c>
      <c r="G58" s="19">
        <v>0</v>
      </c>
      <c r="H58" s="19">
        <f t="shared" si="1"/>
        <v>350000</v>
      </c>
      <c r="I58" s="85">
        <v>700000</v>
      </c>
      <c r="J58" s="61" t="s">
        <v>196</v>
      </c>
      <c r="K58" s="59"/>
    </row>
    <row r="59" spans="1:11" ht="60" x14ac:dyDescent="0.25">
      <c r="A59" s="57" t="s">
        <v>198</v>
      </c>
      <c r="B59" s="116"/>
      <c r="C59" s="19">
        <v>0</v>
      </c>
      <c r="D59" s="19">
        <v>25000</v>
      </c>
      <c r="E59" s="19">
        <v>25000</v>
      </c>
      <c r="F59" s="19">
        <v>25000</v>
      </c>
      <c r="G59" s="19">
        <v>25000</v>
      </c>
      <c r="H59" s="19">
        <f t="shared" si="1"/>
        <v>100000</v>
      </c>
      <c r="I59" s="85">
        <v>200000</v>
      </c>
      <c r="J59" s="61" t="s">
        <v>200</v>
      </c>
    </row>
    <row r="60" spans="1:11" ht="30" x14ac:dyDescent="0.25">
      <c r="A60" s="56" t="s">
        <v>387</v>
      </c>
      <c r="B60" s="114" t="s">
        <v>86</v>
      </c>
      <c r="C60" s="19">
        <v>25000</v>
      </c>
      <c r="D60" s="19">
        <v>0</v>
      </c>
      <c r="E60" s="19">
        <v>37500</v>
      </c>
      <c r="F60" s="19">
        <v>0</v>
      </c>
      <c r="G60" s="19">
        <v>43750</v>
      </c>
      <c r="H60" s="19">
        <f t="shared" si="1"/>
        <v>106250</v>
      </c>
      <c r="I60" s="87">
        <v>870000</v>
      </c>
      <c r="J60" s="15" t="s">
        <v>204</v>
      </c>
    </row>
    <row r="61" spans="1:11" ht="300" x14ac:dyDescent="0.25">
      <c r="A61" s="56" t="s">
        <v>202</v>
      </c>
      <c r="B61" s="116"/>
      <c r="C61" s="19">
        <v>467500</v>
      </c>
      <c r="D61" s="19">
        <v>412500</v>
      </c>
      <c r="E61" s="19">
        <v>467500</v>
      </c>
      <c r="F61" s="19">
        <v>412500</v>
      </c>
      <c r="G61" s="19">
        <v>0</v>
      </c>
      <c r="H61" s="19">
        <f t="shared" si="1"/>
        <v>1760000</v>
      </c>
      <c r="I61" s="24">
        <v>6220000</v>
      </c>
      <c r="J61" s="15" t="s">
        <v>205</v>
      </c>
      <c r="K61" s="59"/>
    </row>
    <row r="62" spans="1:11" ht="30" x14ac:dyDescent="0.25">
      <c r="A62" s="56" t="s">
        <v>203</v>
      </c>
      <c r="B62" s="115"/>
      <c r="C62" s="19">
        <v>15000</v>
      </c>
      <c r="D62" s="19">
        <v>15000</v>
      </c>
      <c r="E62" s="19">
        <v>15000</v>
      </c>
      <c r="F62" s="19">
        <v>0</v>
      </c>
      <c r="G62" s="19">
        <v>0</v>
      </c>
      <c r="H62" s="19">
        <f t="shared" si="1"/>
        <v>45000</v>
      </c>
      <c r="I62" s="24">
        <v>90000</v>
      </c>
      <c r="J62" s="15" t="s">
        <v>206</v>
      </c>
    </row>
    <row r="63" spans="1:11" x14ac:dyDescent="0.25">
      <c r="A63" s="56" t="s">
        <v>23</v>
      </c>
      <c r="B63" s="117" t="s">
        <v>87</v>
      </c>
      <c r="C63" s="19">
        <v>0</v>
      </c>
      <c r="D63" s="19">
        <v>56250</v>
      </c>
      <c r="E63" s="19">
        <v>56250</v>
      </c>
      <c r="F63" s="19">
        <v>0</v>
      </c>
      <c r="G63" s="19">
        <v>0</v>
      </c>
      <c r="H63" s="19">
        <f t="shared" si="1"/>
        <v>112500</v>
      </c>
      <c r="I63" s="19">
        <v>225000</v>
      </c>
      <c r="J63" s="5"/>
    </row>
    <row r="64" spans="1:11" x14ac:dyDescent="0.25">
      <c r="A64" s="56" t="s">
        <v>207</v>
      </c>
      <c r="B64" s="118"/>
      <c r="C64" s="19">
        <v>150000</v>
      </c>
      <c r="D64" s="19">
        <v>0</v>
      </c>
      <c r="E64" s="19">
        <v>120000</v>
      </c>
      <c r="F64" s="19">
        <v>0</v>
      </c>
      <c r="G64" s="19">
        <v>195000</v>
      </c>
      <c r="H64" s="19">
        <f t="shared" si="1"/>
        <v>465000</v>
      </c>
      <c r="I64" s="34">
        <v>1886000</v>
      </c>
      <c r="J64" s="5"/>
      <c r="K64" s="59"/>
    </row>
    <row r="65" spans="1:11" x14ac:dyDescent="0.25">
      <c r="A65" s="56" t="s">
        <v>208</v>
      </c>
      <c r="B65" s="118"/>
      <c r="C65" s="19">
        <v>0</v>
      </c>
      <c r="D65" s="19">
        <v>72500</v>
      </c>
      <c r="E65" s="19">
        <v>0</v>
      </c>
      <c r="F65" s="19">
        <v>55000</v>
      </c>
      <c r="G65" s="19">
        <v>0</v>
      </c>
      <c r="H65" s="19">
        <f t="shared" si="1"/>
        <v>127500</v>
      </c>
      <c r="I65" s="34">
        <v>1500000</v>
      </c>
      <c r="J65" s="5"/>
    </row>
    <row r="66" spans="1:11" ht="30" x14ac:dyDescent="0.25">
      <c r="A66" s="56" t="s">
        <v>388</v>
      </c>
      <c r="B66" s="118"/>
      <c r="C66" s="19">
        <v>0</v>
      </c>
      <c r="D66" s="19">
        <v>150000</v>
      </c>
      <c r="E66" s="19">
        <v>0</v>
      </c>
      <c r="F66" s="19">
        <v>102500</v>
      </c>
      <c r="G66" s="19">
        <v>0</v>
      </c>
      <c r="H66" s="19">
        <f t="shared" si="1"/>
        <v>252500</v>
      </c>
      <c r="I66" s="21">
        <v>505000</v>
      </c>
      <c r="J66" s="5"/>
    </row>
    <row r="67" spans="1:11" x14ac:dyDescent="0.25">
      <c r="A67" s="56" t="s">
        <v>209</v>
      </c>
      <c r="B67" s="118"/>
      <c r="C67" s="19">
        <v>132500</v>
      </c>
      <c r="D67" s="19">
        <v>210000</v>
      </c>
      <c r="E67" s="19">
        <v>105000</v>
      </c>
      <c r="F67" s="19">
        <v>200000</v>
      </c>
      <c r="G67" s="19">
        <v>0</v>
      </c>
      <c r="H67" s="19">
        <f t="shared" si="1"/>
        <v>647500</v>
      </c>
      <c r="I67" s="21">
        <v>1295000</v>
      </c>
      <c r="J67" s="5"/>
    </row>
    <row r="68" spans="1:11" x14ac:dyDescent="0.25">
      <c r="A68" s="8" t="s">
        <v>11</v>
      </c>
      <c r="B68" s="117" t="s">
        <v>229</v>
      </c>
      <c r="C68" s="19">
        <v>140000</v>
      </c>
      <c r="D68" s="19">
        <v>140000</v>
      </c>
      <c r="E68" s="19">
        <v>140000</v>
      </c>
      <c r="F68" s="19">
        <v>140000</v>
      </c>
      <c r="G68" s="19">
        <v>140000</v>
      </c>
      <c r="H68" s="19">
        <f t="shared" si="1"/>
        <v>700000</v>
      </c>
      <c r="I68" s="19">
        <v>1400000</v>
      </c>
      <c r="J68" s="5"/>
    </row>
    <row r="69" spans="1:11" ht="60" x14ac:dyDescent="0.25">
      <c r="A69" s="56" t="s">
        <v>51</v>
      </c>
      <c r="B69" s="119"/>
      <c r="C69" s="19">
        <v>210400</v>
      </c>
      <c r="D69" s="19">
        <v>210400</v>
      </c>
      <c r="E69" s="19">
        <v>210400</v>
      </c>
      <c r="F69" s="19">
        <v>210400</v>
      </c>
      <c r="G69" s="19">
        <v>210400</v>
      </c>
      <c r="H69" s="19">
        <f t="shared" si="1"/>
        <v>1052000</v>
      </c>
      <c r="I69" s="24">
        <v>3900000</v>
      </c>
      <c r="J69" s="25" t="s">
        <v>290</v>
      </c>
    </row>
    <row r="70" spans="1:11" ht="75" x14ac:dyDescent="0.25">
      <c r="A70" s="56" t="s">
        <v>43</v>
      </c>
      <c r="B70" s="5" t="s">
        <v>44</v>
      </c>
      <c r="C70" s="19">
        <v>1350000</v>
      </c>
      <c r="D70" s="19">
        <v>0</v>
      </c>
      <c r="E70" s="19">
        <v>0</v>
      </c>
      <c r="F70" s="19">
        <v>0</v>
      </c>
      <c r="G70" s="19">
        <v>0</v>
      </c>
      <c r="H70" s="19">
        <f t="shared" si="1"/>
        <v>1350000</v>
      </c>
      <c r="I70" s="34">
        <v>25257000</v>
      </c>
      <c r="J70" s="25" t="s">
        <v>210</v>
      </c>
    </row>
    <row r="71" spans="1:11" ht="30" x14ac:dyDescent="0.25">
      <c r="A71" s="58" t="s">
        <v>230</v>
      </c>
      <c r="B71" s="18" t="s">
        <v>226</v>
      </c>
      <c r="C71" s="19">
        <v>565115</v>
      </c>
      <c r="D71" s="19">
        <v>565115</v>
      </c>
      <c r="E71" s="19">
        <v>565115</v>
      </c>
      <c r="F71" s="19">
        <v>565115</v>
      </c>
      <c r="G71" s="19">
        <v>565115</v>
      </c>
      <c r="H71" s="19">
        <f t="shared" si="1"/>
        <v>2825575</v>
      </c>
      <c r="I71" s="34">
        <v>5651150</v>
      </c>
      <c r="J71" s="54" t="s">
        <v>291</v>
      </c>
      <c r="K71" s="59"/>
    </row>
    <row r="72" spans="1:11" ht="90" x14ac:dyDescent="0.25">
      <c r="A72" s="58" t="s">
        <v>340</v>
      </c>
      <c r="B72" s="18" t="s">
        <v>397</v>
      </c>
      <c r="C72" s="19">
        <v>0</v>
      </c>
      <c r="D72" s="19">
        <v>0</v>
      </c>
      <c r="E72" s="19">
        <v>550000</v>
      </c>
      <c r="F72" s="19">
        <v>400000</v>
      </c>
      <c r="G72" s="19">
        <v>400000</v>
      </c>
      <c r="H72" s="19">
        <f t="shared" si="1"/>
        <v>1350000</v>
      </c>
      <c r="I72" s="101">
        <v>2700000</v>
      </c>
      <c r="J72" s="54" t="s">
        <v>341</v>
      </c>
      <c r="K72" s="59"/>
    </row>
    <row r="73" spans="1:11" x14ac:dyDescent="0.25">
      <c r="A73" s="56" t="s">
        <v>211</v>
      </c>
      <c r="B73" s="114" t="s">
        <v>46</v>
      </c>
      <c r="C73" s="19">
        <v>0</v>
      </c>
      <c r="D73" s="19">
        <v>787778</v>
      </c>
      <c r="E73" s="19">
        <v>0</v>
      </c>
      <c r="F73" s="19">
        <v>0</v>
      </c>
      <c r="G73" s="19">
        <v>0</v>
      </c>
      <c r="H73" s="19">
        <f t="shared" si="1"/>
        <v>787778</v>
      </c>
      <c r="I73" s="21">
        <v>2236055</v>
      </c>
      <c r="J73" s="25"/>
      <c r="K73" s="59"/>
    </row>
    <row r="74" spans="1:11" ht="75" x14ac:dyDescent="0.25">
      <c r="A74" s="58" t="s">
        <v>213</v>
      </c>
      <c r="B74" s="115"/>
      <c r="C74" s="19">
        <v>4825275</v>
      </c>
      <c r="D74" s="19">
        <v>0</v>
      </c>
      <c r="E74" s="19">
        <v>0</v>
      </c>
      <c r="F74" s="19">
        <v>0</v>
      </c>
      <c r="G74" s="19">
        <v>0</v>
      </c>
      <c r="H74" s="19">
        <f t="shared" si="1"/>
        <v>4825275</v>
      </c>
      <c r="I74" s="21">
        <v>9650550</v>
      </c>
      <c r="J74" s="25" t="s">
        <v>315</v>
      </c>
    </row>
    <row r="75" spans="1:11" ht="30" x14ac:dyDescent="0.25">
      <c r="A75" s="56" t="s">
        <v>212</v>
      </c>
      <c r="B75" s="9" t="s">
        <v>49</v>
      </c>
      <c r="C75" s="19">
        <v>377327</v>
      </c>
      <c r="D75" s="19">
        <v>222062</v>
      </c>
      <c r="E75" s="19">
        <v>173037</v>
      </c>
      <c r="F75" s="19">
        <v>69692</v>
      </c>
      <c r="G75" s="19">
        <v>213240</v>
      </c>
      <c r="H75" s="19">
        <f t="shared" si="1"/>
        <v>1055358</v>
      </c>
      <c r="I75" s="21">
        <v>4200000</v>
      </c>
      <c r="J75" s="25" t="s">
        <v>214</v>
      </c>
      <c r="K75" s="59"/>
    </row>
    <row r="76" spans="1:11" ht="45" x14ac:dyDescent="0.25">
      <c r="A76" s="56" t="s">
        <v>217</v>
      </c>
      <c r="B76" s="25" t="s">
        <v>348</v>
      </c>
      <c r="C76" s="19">
        <v>9403</v>
      </c>
      <c r="D76" s="19">
        <v>9403</v>
      </c>
      <c r="E76" s="19">
        <v>94025</v>
      </c>
      <c r="F76" s="19">
        <v>65818</v>
      </c>
      <c r="G76" s="19">
        <v>9403</v>
      </c>
      <c r="H76" s="19">
        <f t="shared" ref="H76:H77" si="2">C76+D76+E76+F76+G76</f>
        <v>188052</v>
      </c>
      <c r="I76" s="34">
        <v>2043132</v>
      </c>
      <c r="J76" s="95"/>
    </row>
    <row r="77" spans="1:11" ht="45" x14ac:dyDescent="0.25">
      <c r="A77" s="56" t="s">
        <v>220</v>
      </c>
      <c r="B77" s="25" t="s">
        <v>348</v>
      </c>
      <c r="C77" s="19">
        <v>311720</v>
      </c>
      <c r="D77" s="19">
        <v>311720</v>
      </c>
      <c r="E77" s="19">
        <v>311720</v>
      </c>
      <c r="F77" s="19">
        <v>311720</v>
      </c>
      <c r="G77" s="19">
        <v>311720</v>
      </c>
      <c r="H77" s="19">
        <f t="shared" si="2"/>
        <v>1558600</v>
      </c>
      <c r="I77" s="34">
        <v>12768080</v>
      </c>
      <c r="J77" s="102"/>
    </row>
    <row r="78" spans="1:11" ht="45" x14ac:dyDescent="0.25">
      <c r="A78" s="56" t="s">
        <v>350</v>
      </c>
      <c r="B78" s="25" t="s">
        <v>347</v>
      </c>
      <c r="C78" s="19">
        <v>527500</v>
      </c>
      <c r="D78" s="19">
        <v>527500</v>
      </c>
      <c r="E78" s="19">
        <v>527500</v>
      </c>
      <c r="F78" s="19">
        <v>1582500</v>
      </c>
      <c r="G78" s="19">
        <v>2110000</v>
      </c>
      <c r="H78" s="19">
        <f t="shared" si="1"/>
        <v>5275000</v>
      </c>
      <c r="I78" s="24">
        <v>19639304</v>
      </c>
      <c r="J78" s="95"/>
      <c r="K78" s="59"/>
    </row>
    <row r="79" spans="1:11" ht="45" x14ac:dyDescent="0.25">
      <c r="A79" s="56" t="s">
        <v>216</v>
      </c>
      <c r="B79" s="25" t="s">
        <v>347</v>
      </c>
      <c r="C79" s="19">
        <v>415000</v>
      </c>
      <c r="D79" s="19">
        <v>311250</v>
      </c>
      <c r="E79" s="19">
        <v>103750</v>
      </c>
      <c r="F79" s="19">
        <v>622500</v>
      </c>
      <c r="G79" s="19">
        <v>622500</v>
      </c>
      <c r="H79" s="19">
        <f t="shared" si="1"/>
        <v>2075000</v>
      </c>
      <c r="I79" s="24">
        <v>9072369</v>
      </c>
      <c r="J79" s="95"/>
    </row>
    <row r="80" spans="1:11" ht="30" x14ac:dyDescent="0.25">
      <c r="A80" s="56" t="s">
        <v>218</v>
      </c>
      <c r="B80" s="25" t="s">
        <v>347</v>
      </c>
      <c r="C80" s="19">
        <v>0</v>
      </c>
      <c r="D80" s="19">
        <v>0</v>
      </c>
      <c r="E80" s="19">
        <v>1125000</v>
      </c>
      <c r="F80" s="19">
        <v>1125000</v>
      </c>
      <c r="G80" s="19">
        <v>1125000</v>
      </c>
      <c r="H80" s="19">
        <f t="shared" si="1"/>
        <v>3375000</v>
      </c>
      <c r="I80" s="24">
        <v>17956686</v>
      </c>
      <c r="J80" s="54" t="s">
        <v>215</v>
      </c>
    </row>
    <row r="81" spans="1:11" ht="30" x14ac:dyDescent="0.25">
      <c r="A81" s="56" t="s">
        <v>219</v>
      </c>
      <c r="B81" s="25" t="s">
        <v>347</v>
      </c>
      <c r="C81" s="19">
        <v>134780</v>
      </c>
      <c r="D81" s="19">
        <v>269560</v>
      </c>
      <c r="E81" s="19">
        <v>269560</v>
      </c>
      <c r="F81" s="19">
        <v>404340</v>
      </c>
      <c r="G81" s="19">
        <v>269560</v>
      </c>
      <c r="H81" s="19">
        <f t="shared" si="1"/>
        <v>1347800</v>
      </c>
      <c r="I81" s="34">
        <v>25191993</v>
      </c>
      <c r="J81" s="5"/>
    </row>
    <row r="82" spans="1:11" ht="45" x14ac:dyDescent="0.25">
      <c r="A82" s="56" t="s">
        <v>221</v>
      </c>
      <c r="B82" s="25" t="s">
        <v>347</v>
      </c>
      <c r="C82" s="19">
        <v>0</v>
      </c>
      <c r="D82" s="19">
        <v>0</v>
      </c>
      <c r="E82" s="19">
        <v>458333</v>
      </c>
      <c r="F82" s="19">
        <v>458333</v>
      </c>
      <c r="G82" s="19">
        <v>458333</v>
      </c>
      <c r="H82" s="19">
        <f t="shared" si="1"/>
        <v>1374999</v>
      </c>
      <c r="I82" s="34">
        <v>14700000</v>
      </c>
      <c r="J82" s="5"/>
    </row>
    <row r="83" spans="1:11" ht="45" x14ac:dyDescent="0.25">
      <c r="A83" s="56" t="s">
        <v>222</v>
      </c>
      <c r="B83" s="15" t="s">
        <v>347</v>
      </c>
      <c r="C83" s="19">
        <v>0</v>
      </c>
      <c r="D83" s="19">
        <v>231763</v>
      </c>
      <c r="E83" s="19">
        <v>139058</v>
      </c>
      <c r="F83" s="19">
        <v>92705</v>
      </c>
      <c r="G83" s="19">
        <v>0</v>
      </c>
      <c r="H83" s="19">
        <f t="shared" si="1"/>
        <v>463526</v>
      </c>
      <c r="I83" s="19">
        <v>3246165</v>
      </c>
      <c r="J83" s="9"/>
    </row>
    <row r="84" spans="1:11" ht="48" customHeight="1" x14ac:dyDescent="0.25">
      <c r="A84" s="110" t="s">
        <v>410</v>
      </c>
      <c r="B84" s="114" t="s">
        <v>114</v>
      </c>
      <c r="C84" s="33">
        <v>100000</v>
      </c>
      <c r="D84" s="33">
        <v>2700000</v>
      </c>
      <c r="E84" s="33">
        <v>3900000</v>
      </c>
      <c r="F84" s="19">
        <v>0</v>
      </c>
      <c r="G84" s="19">
        <v>0</v>
      </c>
      <c r="H84" s="19">
        <f t="shared" si="1"/>
        <v>6700000</v>
      </c>
      <c r="I84" s="34">
        <f>H84</f>
        <v>6700000</v>
      </c>
      <c r="J84" s="61" t="s">
        <v>400</v>
      </c>
      <c r="K84" s="59"/>
    </row>
    <row r="85" spans="1:11" x14ac:dyDescent="0.25">
      <c r="A85" s="64" t="s">
        <v>52</v>
      </c>
      <c r="B85" s="116"/>
      <c r="C85" s="33">
        <v>550000</v>
      </c>
      <c r="D85" s="33">
        <v>1850000</v>
      </c>
      <c r="E85" s="33">
        <v>1850000</v>
      </c>
      <c r="F85" s="19">
        <v>0</v>
      </c>
      <c r="G85" s="19">
        <v>0</v>
      </c>
      <c r="H85" s="19">
        <f t="shared" si="1"/>
        <v>4250000</v>
      </c>
      <c r="I85" s="34">
        <f>H85</f>
        <v>4250000</v>
      </c>
      <c r="J85" s="61" t="s">
        <v>400</v>
      </c>
      <c r="K85" s="59"/>
    </row>
    <row r="86" spans="1:11" ht="30" x14ac:dyDescent="0.25">
      <c r="A86" s="64" t="s">
        <v>53</v>
      </c>
      <c r="B86" s="116"/>
      <c r="C86" s="19">
        <v>0</v>
      </c>
      <c r="D86" s="19">
        <v>0</v>
      </c>
      <c r="E86" s="33">
        <v>100000</v>
      </c>
      <c r="F86" s="33">
        <v>250000</v>
      </c>
      <c r="G86" s="34">
        <v>2500000</v>
      </c>
      <c r="H86" s="19">
        <f t="shared" si="1"/>
        <v>2850000</v>
      </c>
      <c r="I86" s="34">
        <f>H86</f>
        <v>2850000</v>
      </c>
      <c r="J86" s="61" t="s">
        <v>400</v>
      </c>
      <c r="K86" s="59"/>
    </row>
    <row r="87" spans="1:11" ht="30" x14ac:dyDescent="0.25">
      <c r="A87" s="64" t="s">
        <v>54</v>
      </c>
      <c r="B87" s="116"/>
      <c r="C87" s="33">
        <v>500000</v>
      </c>
      <c r="D87" s="19">
        <v>2000000</v>
      </c>
      <c r="E87" s="19">
        <v>0</v>
      </c>
      <c r="F87" s="19">
        <v>0</v>
      </c>
      <c r="G87" s="19">
        <v>0</v>
      </c>
      <c r="H87" s="19">
        <f t="shared" si="1"/>
        <v>2500000</v>
      </c>
      <c r="I87" s="34">
        <f>H87</f>
        <v>2500000</v>
      </c>
      <c r="J87" s="61" t="s">
        <v>228</v>
      </c>
    </row>
    <row r="88" spans="1:11" x14ac:dyDescent="0.25">
      <c r="A88" s="64" t="s">
        <v>55</v>
      </c>
      <c r="B88" s="116"/>
      <c r="C88" s="33">
        <v>40000</v>
      </c>
      <c r="D88" s="33">
        <v>40000</v>
      </c>
      <c r="E88" s="33">
        <v>40000</v>
      </c>
      <c r="F88" s="33">
        <v>1500000</v>
      </c>
      <c r="G88" s="19">
        <v>0</v>
      </c>
      <c r="H88" s="19">
        <f t="shared" si="1"/>
        <v>1620000</v>
      </c>
      <c r="I88" s="34">
        <v>1620000</v>
      </c>
      <c r="J88" s="61" t="s">
        <v>228</v>
      </c>
    </row>
    <row r="89" spans="1:11" x14ac:dyDescent="0.25">
      <c r="A89" s="64" t="s">
        <v>403</v>
      </c>
      <c r="B89" s="116"/>
      <c r="C89" s="33">
        <v>1500000</v>
      </c>
      <c r="D89" s="33">
        <v>50000</v>
      </c>
      <c r="E89" s="19">
        <v>800000</v>
      </c>
      <c r="F89" s="33">
        <v>800000</v>
      </c>
      <c r="G89" s="19">
        <v>0</v>
      </c>
      <c r="H89" s="19">
        <f t="shared" si="1"/>
        <v>3150000</v>
      </c>
      <c r="I89" s="34">
        <f>H89</f>
        <v>3150000</v>
      </c>
      <c r="J89" s="61" t="s">
        <v>228</v>
      </c>
    </row>
    <row r="90" spans="1:11" x14ac:dyDescent="0.25">
      <c r="A90" s="64" t="s">
        <v>56</v>
      </c>
      <c r="B90" s="116"/>
      <c r="C90" s="33">
        <v>430000</v>
      </c>
      <c r="D90" s="33">
        <v>2350000</v>
      </c>
      <c r="E90" s="19">
        <v>0</v>
      </c>
      <c r="F90" s="19">
        <v>0</v>
      </c>
      <c r="G90" s="19">
        <v>0</v>
      </c>
      <c r="H90" s="19">
        <f t="shared" si="1"/>
        <v>2780000</v>
      </c>
      <c r="I90" s="34">
        <f>H90</f>
        <v>2780000</v>
      </c>
      <c r="J90" s="61" t="s">
        <v>400</v>
      </c>
      <c r="K90" s="59"/>
    </row>
    <row r="91" spans="1:11" ht="29.25" customHeight="1" x14ac:dyDescent="0.25">
      <c r="A91" s="64" t="s">
        <v>57</v>
      </c>
      <c r="B91" s="116"/>
      <c r="C91" s="19">
        <v>0</v>
      </c>
      <c r="D91" s="33">
        <v>50000</v>
      </c>
      <c r="E91" s="33">
        <v>100000</v>
      </c>
      <c r="F91" s="33">
        <v>550000</v>
      </c>
      <c r="G91" s="34">
        <v>2300000</v>
      </c>
      <c r="H91" s="19">
        <f t="shared" si="1"/>
        <v>3000000</v>
      </c>
      <c r="I91" s="34">
        <f>H91</f>
        <v>3000000</v>
      </c>
      <c r="J91" s="61" t="s">
        <v>400</v>
      </c>
      <c r="K91" s="59"/>
    </row>
    <row r="92" spans="1:11" ht="37.5" customHeight="1" x14ac:dyDescent="0.25">
      <c r="A92" s="64" t="s">
        <v>391</v>
      </c>
      <c r="B92" s="116"/>
      <c r="C92" s="33">
        <v>50000</v>
      </c>
      <c r="D92" s="33">
        <v>800000</v>
      </c>
      <c r="E92" s="19">
        <v>0</v>
      </c>
      <c r="F92" s="19">
        <v>0</v>
      </c>
      <c r="G92" s="19">
        <v>0</v>
      </c>
      <c r="H92" s="19">
        <f t="shared" si="1"/>
        <v>850000</v>
      </c>
      <c r="I92" s="34">
        <v>850000</v>
      </c>
      <c r="J92" s="61" t="s">
        <v>227</v>
      </c>
    </row>
    <row r="93" spans="1:11" x14ac:dyDescent="0.25">
      <c r="A93" s="64" t="s">
        <v>58</v>
      </c>
      <c r="B93" s="116"/>
      <c r="C93" s="19">
        <v>0</v>
      </c>
      <c r="D93" s="33">
        <v>30000</v>
      </c>
      <c r="E93" s="33">
        <v>30000</v>
      </c>
      <c r="F93" s="33">
        <v>300000</v>
      </c>
      <c r="G93" s="34">
        <v>1800000</v>
      </c>
      <c r="H93" s="19">
        <f t="shared" ref="H93:H138" si="3">C93+D93+E93+F93+G93</f>
        <v>2160000</v>
      </c>
      <c r="I93" s="34">
        <f t="shared" ref="I93:I100" si="4">H93</f>
        <v>2160000</v>
      </c>
      <c r="J93" s="61" t="s">
        <v>400</v>
      </c>
      <c r="K93" s="59"/>
    </row>
    <row r="94" spans="1:11" ht="30" x14ac:dyDescent="0.25">
      <c r="A94" s="64" t="s">
        <v>59</v>
      </c>
      <c r="B94" s="116"/>
      <c r="C94" s="33">
        <v>190000</v>
      </c>
      <c r="D94" s="19">
        <v>1800000</v>
      </c>
      <c r="E94" s="19">
        <v>0</v>
      </c>
      <c r="F94" s="19">
        <v>0</v>
      </c>
      <c r="G94" s="19">
        <v>0</v>
      </c>
      <c r="H94" s="19">
        <f t="shared" si="3"/>
        <v>1990000</v>
      </c>
      <c r="I94" s="34">
        <f t="shared" si="4"/>
        <v>1990000</v>
      </c>
      <c r="J94" s="61" t="s">
        <v>400</v>
      </c>
      <c r="K94" s="59"/>
    </row>
    <row r="95" spans="1:11" x14ac:dyDescent="0.25">
      <c r="A95" s="64" t="s">
        <v>401</v>
      </c>
      <c r="B95" s="116"/>
      <c r="C95" s="33">
        <v>1600000</v>
      </c>
      <c r="D95" s="19">
        <v>0</v>
      </c>
      <c r="E95" s="19">
        <v>0</v>
      </c>
      <c r="F95" s="19">
        <v>0</v>
      </c>
      <c r="G95" s="19">
        <v>0</v>
      </c>
      <c r="H95" s="19">
        <f t="shared" si="3"/>
        <v>1600000</v>
      </c>
      <c r="I95" s="34">
        <f t="shared" si="4"/>
        <v>1600000</v>
      </c>
      <c r="J95" s="61" t="s">
        <v>228</v>
      </c>
    </row>
    <row r="96" spans="1:11" ht="45" x14ac:dyDescent="0.25">
      <c r="A96" s="64" t="s">
        <v>402</v>
      </c>
      <c r="B96" s="116"/>
      <c r="C96" s="21">
        <v>50000</v>
      </c>
      <c r="D96" s="21">
        <v>50000</v>
      </c>
      <c r="E96" s="21">
        <v>50000</v>
      </c>
      <c r="F96" s="21">
        <v>2850000</v>
      </c>
      <c r="G96" s="19">
        <v>0</v>
      </c>
      <c r="H96" s="19">
        <f t="shared" si="3"/>
        <v>3000000</v>
      </c>
      <c r="I96" s="34">
        <f t="shared" si="4"/>
        <v>3000000</v>
      </c>
      <c r="J96" s="61" t="s">
        <v>228</v>
      </c>
    </row>
    <row r="97" spans="1:11" ht="30" x14ac:dyDescent="0.25">
      <c r="A97" s="64" t="s">
        <v>62</v>
      </c>
      <c r="B97" s="116"/>
      <c r="C97" s="21">
        <v>50000</v>
      </c>
      <c r="D97" s="21">
        <v>50000</v>
      </c>
      <c r="E97" s="19">
        <v>1100000</v>
      </c>
      <c r="F97" s="19">
        <v>0</v>
      </c>
      <c r="G97" s="19">
        <v>0</v>
      </c>
      <c r="H97" s="19">
        <f t="shared" si="3"/>
        <v>1200000</v>
      </c>
      <c r="I97" s="34">
        <f t="shared" si="4"/>
        <v>1200000</v>
      </c>
      <c r="J97" s="61" t="s">
        <v>228</v>
      </c>
    </row>
    <row r="98" spans="1:11" x14ac:dyDescent="0.25">
      <c r="A98" s="64" t="s">
        <v>63</v>
      </c>
      <c r="B98" s="116"/>
      <c r="C98" s="21">
        <v>50000</v>
      </c>
      <c r="D98" s="21">
        <v>50000</v>
      </c>
      <c r="E98" s="21">
        <v>950000</v>
      </c>
      <c r="F98" s="19">
        <v>0</v>
      </c>
      <c r="G98" s="19">
        <v>0</v>
      </c>
      <c r="H98" s="19">
        <f t="shared" si="3"/>
        <v>1050000</v>
      </c>
      <c r="I98" s="34">
        <f t="shared" si="4"/>
        <v>1050000</v>
      </c>
      <c r="J98" s="61" t="s">
        <v>228</v>
      </c>
      <c r="K98" s="59"/>
    </row>
    <row r="99" spans="1:11" x14ac:dyDescent="0.25">
      <c r="A99" s="64" t="s">
        <v>64</v>
      </c>
      <c r="B99" s="116"/>
      <c r="C99" s="21">
        <v>750000</v>
      </c>
      <c r="D99" s="21">
        <v>539000</v>
      </c>
      <c r="E99" s="21">
        <v>630000</v>
      </c>
      <c r="F99" s="19">
        <v>0</v>
      </c>
      <c r="G99" s="19">
        <v>0</v>
      </c>
      <c r="H99" s="19">
        <f t="shared" si="3"/>
        <v>1919000</v>
      </c>
      <c r="I99" s="34">
        <f t="shared" si="4"/>
        <v>1919000</v>
      </c>
      <c r="J99" s="61" t="s">
        <v>228</v>
      </c>
      <c r="K99" s="59"/>
    </row>
    <row r="100" spans="1:11" x14ac:dyDescent="0.25">
      <c r="A100" s="64" t="s">
        <v>65</v>
      </c>
      <c r="B100" s="116"/>
      <c r="C100" s="21">
        <v>1430000</v>
      </c>
      <c r="D100" s="21">
        <v>1350000</v>
      </c>
      <c r="E100" s="19">
        <v>0</v>
      </c>
      <c r="F100" s="19">
        <v>0</v>
      </c>
      <c r="G100" s="19">
        <v>0</v>
      </c>
      <c r="H100" s="19">
        <f t="shared" si="3"/>
        <v>2780000</v>
      </c>
      <c r="I100" s="34">
        <f t="shared" si="4"/>
        <v>2780000</v>
      </c>
      <c r="J100" s="61" t="s">
        <v>400</v>
      </c>
      <c r="K100" s="59"/>
    </row>
    <row r="101" spans="1:11" x14ac:dyDescent="0.25">
      <c r="A101" s="67" t="s">
        <v>231</v>
      </c>
      <c r="B101" s="114" t="s">
        <v>66</v>
      </c>
      <c r="C101" s="20">
        <v>100000</v>
      </c>
      <c r="D101" s="20">
        <v>15000</v>
      </c>
      <c r="E101" s="19">
        <v>0</v>
      </c>
      <c r="F101" s="19">
        <v>0</v>
      </c>
      <c r="G101" s="19">
        <v>0</v>
      </c>
      <c r="H101" s="19">
        <f t="shared" si="3"/>
        <v>115000</v>
      </c>
      <c r="I101" s="20">
        <v>115000</v>
      </c>
      <c r="J101" s="65" t="s">
        <v>234</v>
      </c>
    </row>
    <row r="102" spans="1:11" ht="45" x14ac:dyDescent="0.25">
      <c r="A102" s="67" t="s">
        <v>231</v>
      </c>
      <c r="B102" s="116"/>
      <c r="C102" s="19">
        <v>0</v>
      </c>
      <c r="D102" s="20">
        <v>1000000</v>
      </c>
      <c r="E102" s="19">
        <v>0</v>
      </c>
      <c r="F102" s="19">
        <v>0</v>
      </c>
      <c r="G102" s="19">
        <v>0</v>
      </c>
      <c r="H102" s="19">
        <f t="shared" si="3"/>
        <v>1000000</v>
      </c>
      <c r="I102" s="20">
        <v>1000000</v>
      </c>
      <c r="J102" s="16" t="s">
        <v>235</v>
      </c>
    </row>
    <row r="103" spans="1:11" ht="90" x14ac:dyDescent="0.25">
      <c r="A103" s="67" t="s">
        <v>232</v>
      </c>
      <c r="B103" s="116"/>
      <c r="C103" s="21">
        <v>198000</v>
      </c>
      <c r="D103" s="19">
        <v>0</v>
      </c>
      <c r="E103" s="19">
        <v>0</v>
      </c>
      <c r="F103" s="19">
        <v>0</v>
      </c>
      <c r="G103" s="19">
        <v>0</v>
      </c>
      <c r="H103" s="19">
        <f t="shared" si="3"/>
        <v>198000</v>
      </c>
      <c r="I103" s="21">
        <v>198000</v>
      </c>
      <c r="J103" s="16" t="s">
        <v>236</v>
      </c>
    </row>
    <row r="104" spans="1:11" ht="45" x14ac:dyDescent="0.25">
      <c r="A104" s="67" t="s">
        <v>67</v>
      </c>
      <c r="B104" s="116"/>
      <c r="C104" s="20">
        <v>635000</v>
      </c>
      <c r="D104" s="19">
        <v>0</v>
      </c>
      <c r="E104" s="19">
        <v>0</v>
      </c>
      <c r="F104" s="19">
        <v>0</v>
      </c>
      <c r="G104" s="19">
        <v>0</v>
      </c>
      <c r="H104" s="19">
        <f t="shared" si="3"/>
        <v>635000</v>
      </c>
      <c r="I104" s="20">
        <f>H104</f>
        <v>635000</v>
      </c>
      <c r="J104" s="15" t="s">
        <v>237</v>
      </c>
      <c r="K104" s="59"/>
    </row>
    <row r="105" spans="1:11" ht="30" x14ac:dyDescent="0.25">
      <c r="A105" s="67" t="s">
        <v>233</v>
      </c>
      <c r="B105" s="116"/>
      <c r="C105" s="20" t="s">
        <v>238</v>
      </c>
      <c r="D105" s="20" t="s">
        <v>238</v>
      </c>
      <c r="E105" s="19"/>
      <c r="F105" s="19"/>
      <c r="G105" s="19"/>
      <c r="H105" s="20" t="s">
        <v>238</v>
      </c>
      <c r="I105" s="20" t="s">
        <v>238</v>
      </c>
      <c r="J105" s="15" t="s">
        <v>239</v>
      </c>
    </row>
    <row r="106" spans="1:11" x14ac:dyDescent="0.25">
      <c r="A106" s="67" t="s">
        <v>70</v>
      </c>
      <c r="B106" s="9" t="s">
        <v>10</v>
      </c>
      <c r="C106" s="84">
        <v>1000000</v>
      </c>
      <c r="D106" s="84">
        <v>6000000</v>
      </c>
      <c r="E106" s="84">
        <v>4000000</v>
      </c>
      <c r="F106" s="84">
        <v>5000000</v>
      </c>
      <c r="G106" s="84">
        <v>4300000</v>
      </c>
      <c r="H106" s="19">
        <f t="shared" si="3"/>
        <v>20300000</v>
      </c>
      <c r="I106" s="34">
        <v>20300000</v>
      </c>
      <c r="J106" s="16" t="s">
        <v>240</v>
      </c>
    </row>
    <row r="107" spans="1:11" ht="30" x14ac:dyDescent="0.25">
      <c r="A107" s="78" t="s">
        <v>71</v>
      </c>
      <c r="B107" s="114" t="s">
        <v>243</v>
      </c>
      <c r="C107" s="80">
        <v>35000</v>
      </c>
      <c r="D107" s="80">
        <v>45000</v>
      </c>
      <c r="E107" s="80">
        <v>9000</v>
      </c>
      <c r="F107" s="80">
        <v>5000</v>
      </c>
      <c r="G107" s="80">
        <v>8000</v>
      </c>
      <c r="H107" s="19">
        <f t="shared" si="3"/>
        <v>102000</v>
      </c>
      <c r="I107" s="80">
        <v>102000</v>
      </c>
      <c r="J107" s="17"/>
    </row>
    <row r="108" spans="1:11" ht="30" x14ac:dyDescent="0.25">
      <c r="A108" s="78" t="s">
        <v>75</v>
      </c>
      <c r="B108" s="116"/>
      <c r="C108" s="81">
        <v>100000</v>
      </c>
      <c r="D108" s="81">
        <v>50000</v>
      </c>
      <c r="E108" s="19">
        <v>0</v>
      </c>
      <c r="F108" s="19">
        <v>0</v>
      </c>
      <c r="G108" s="19">
        <v>0</v>
      </c>
      <c r="H108" s="19">
        <f t="shared" si="3"/>
        <v>150000</v>
      </c>
      <c r="I108" s="81">
        <v>150000</v>
      </c>
      <c r="J108" s="17"/>
    </row>
    <row r="109" spans="1:11" ht="30" x14ac:dyDescent="0.25">
      <c r="A109" s="78" t="s">
        <v>73</v>
      </c>
      <c r="B109" s="116"/>
      <c r="C109" s="82">
        <v>27000</v>
      </c>
      <c r="D109" s="82">
        <v>22000</v>
      </c>
      <c r="E109" s="82">
        <v>6000</v>
      </c>
      <c r="F109" s="82">
        <v>3500</v>
      </c>
      <c r="G109" s="82">
        <v>1000</v>
      </c>
      <c r="H109" s="19">
        <f t="shared" si="3"/>
        <v>59500</v>
      </c>
      <c r="I109" s="80">
        <v>59500</v>
      </c>
      <c r="J109" s="17"/>
    </row>
    <row r="110" spans="1:11" ht="30" x14ac:dyDescent="0.25">
      <c r="A110" s="78" t="s">
        <v>74</v>
      </c>
      <c r="B110" s="116"/>
      <c r="C110" s="19"/>
      <c r="D110" s="19"/>
      <c r="E110" s="19"/>
      <c r="F110" s="19"/>
      <c r="G110" s="19"/>
      <c r="H110" s="20" t="s">
        <v>238</v>
      </c>
      <c r="I110" s="20" t="s">
        <v>238</v>
      </c>
      <c r="J110" s="17"/>
    </row>
    <row r="111" spans="1:11" ht="30" x14ac:dyDescent="0.25">
      <c r="A111" s="78" t="s">
        <v>241</v>
      </c>
      <c r="B111" s="116"/>
      <c r="C111" s="19"/>
      <c r="D111" s="19"/>
      <c r="E111" s="19"/>
      <c r="F111" s="19"/>
      <c r="G111" s="19"/>
      <c r="H111" s="20" t="s">
        <v>238</v>
      </c>
      <c r="I111" s="20" t="s">
        <v>238</v>
      </c>
      <c r="J111" s="17"/>
    </row>
    <row r="112" spans="1:11" ht="30" x14ac:dyDescent="0.25">
      <c r="A112" s="78" t="s">
        <v>242</v>
      </c>
      <c r="B112" s="115"/>
      <c r="C112" s="19"/>
      <c r="D112" s="19"/>
      <c r="E112" s="19"/>
      <c r="F112" s="19"/>
      <c r="G112" s="19"/>
      <c r="H112" s="20" t="s">
        <v>238</v>
      </c>
      <c r="I112" s="20" t="s">
        <v>238</v>
      </c>
      <c r="J112" s="17"/>
    </row>
    <row r="113" spans="1:11" ht="120" x14ac:dyDescent="0.25">
      <c r="A113" s="67" t="s">
        <v>244</v>
      </c>
      <c r="B113" s="114" t="s">
        <v>17</v>
      </c>
      <c r="C113" s="19">
        <v>0</v>
      </c>
      <c r="D113" s="33">
        <v>75000</v>
      </c>
      <c r="E113" s="33">
        <v>50000</v>
      </c>
      <c r="F113" s="19">
        <v>0</v>
      </c>
      <c r="G113" s="19">
        <v>0</v>
      </c>
      <c r="H113" s="19">
        <f t="shared" si="3"/>
        <v>125000</v>
      </c>
      <c r="I113" s="34">
        <v>125000</v>
      </c>
      <c r="J113" s="16" t="s">
        <v>250</v>
      </c>
    </row>
    <row r="114" spans="1:11" ht="30" x14ac:dyDescent="0.25">
      <c r="A114" s="67" t="s">
        <v>245</v>
      </c>
      <c r="B114" s="116"/>
      <c r="C114" s="19">
        <v>0</v>
      </c>
      <c r="D114" s="33">
        <v>50000</v>
      </c>
      <c r="E114" s="33">
        <v>20000</v>
      </c>
      <c r="F114" s="19">
        <v>0</v>
      </c>
      <c r="G114" s="19">
        <v>0</v>
      </c>
      <c r="H114" s="19">
        <f t="shared" si="3"/>
        <v>70000</v>
      </c>
      <c r="I114" s="34">
        <v>70000</v>
      </c>
      <c r="J114" s="16" t="s">
        <v>251</v>
      </c>
    </row>
    <row r="115" spans="1:11" ht="45" x14ac:dyDescent="0.25">
      <c r="A115" s="67" t="s">
        <v>246</v>
      </c>
      <c r="B115" s="116"/>
      <c r="C115" s="19">
        <v>0</v>
      </c>
      <c r="D115" s="81">
        <v>40000</v>
      </c>
      <c r="E115" s="81">
        <v>40000</v>
      </c>
      <c r="F115" s="19">
        <v>0</v>
      </c>
      <c r="G115" s="19">
        <v>0</v>
      </c>
      <c r="H115" s="19">
        <f t="shared" si="3"/>
        <v>80000</v>
      </c>
      <c r="I115" s="85">
        <v>80000</v>
      </c>
      <c r="J115" s="16" t="s">
        <v>252</v>
      </c>
    </row>
    <row r="116" spans="1:11" ht="30" x14ac:dyDescent="0.25">
      <c r="A116" s="67" t="s">
        <v>247</v>
      </c>
      <c r="B116" s="116"/>
      <c r="C116" s="19">
        <v>0</v>
      </c>
      <c r="D116" s="33">
        <v>112500</v>
      </c>
      <c r="E116" s="33">
        <v>112500</v>
      </c>
      <c r="F116" s="33">
        <v>112500</v>
      </c>
      <c r="G116" s="33">
        <v>112500</v>
      </c>
      <c r="H116" s="19">
        <f t="shared" si="3"/>
        <v>450000</v>
      </c>
      <c r="I116" s="34">
        <v>450000</v>
      </c>
      <c r="J116" s="66" t="s">
        <v>253</v>
      </c>
    </row>
    <row r="117" spans="1:11" ht="45" x14ac:dyDescent="0.25">
      <c r="A117" s="67" t="s">
        <v>248</v>
      </c>
      <c r="B117" s="116"/>
      <c r="C117" s="19">
        <v>0</v>
      </c>
      <c r="D117" s="33">
        <v>20000</v>
      </c>
      <c r="E117" s="33">
        <v>60000</v>
      </c>
      <c r="F117" s="33">
        <v>60000</v>
      </c>
      <c r="G117" s="33">
        <v>60000</v>
      </c>
      <c r="H117" s="19">
        <f t="shared" si="3"/>
        <v>200000</v>
      </c>
      <c r="I117" s="34">
        <v>200000</v>
      </c>
      <c r="J117" s="66" t="s">
        <v>254</v>
      </c>
    </row>
    <row r="118" spans="1:11" ht="120" x14ac:dyDescent="0.25">
      <c r="A118" s="67" t="s">
        <v>249</v>
      </c>
      <c r="B118" s="115"/>
      <c r="C118" s="19">
        <v>0</v>
      </c>
      <c r="D118" s="81">
        <v>50000</v>
      </c>
      <c r="E118" s="81">
        <v>50000</v>
      </c>
      <c r="F118" s="81">
        <v>25000</v>
      </c>
      <c r="G118" s="19">
        <v>0</v>
      </c>
      <c r="H118" s="19">
        <f t="shared" si="3"/>
        <v>125000</v>
      </c>
      <c r="I118" s="34">
        <v>125000</v>
      </c>
      <c r="J118" s="16" t="s">
        <v>255</v>
      </c>
    </row>
    <row r="119" spans="1:11" ht="30" x14ac:dyDescent="0.25">
      <c r="A119" s="67" t="s">
        <v>256</v>
      </c>
      <c r="B119" s="25" t="s">
        <v>91</v>
      </c>
      <c r="C119" s="19">
        <v>0</v>
      </c>
      <c r="D119" s="33">
        <v>125000</v>
      </c>
      <c r="E119" s="33">
        <v>125000</v>
      </c>
      <c r="F119" s="19">
        <v>0</v>
      </c>
      <c r="G119" s="19">
        <v>0</v>
      </c>
      <c r="H119" s="19">
        <f t="shared" si="3"/>
        <v>250000</v>
      </c>
      <c r="I119" s="34">
        <v>250000</v>
      </c>
      <c r="J119" s="16" t="s">
        <v>257</v>
      </c>
    </row>
    <row r="120" spans="1:11" ht="60" x14ac:dyDescent="0.25">
      <c r="A120" s="26" t="s">
        <v>258</v>
      </c>
      <c r="B120" s="111" t="s">
        <v>92</v>
      </c>
      <c r="C120" s="19">
        <v>0</v>
      </c>
      <c r="D120" s="86">
        <v>250000</v>
      </c>
      <c r="E120" s="86">
        <v>290000</v>
      </c>
      <c r="F120" s="19">
        <v>100000</v>
      </c>
      <c r="G120" s="19">
        <v>0</v>
      </c>
      <c r="H120" s="19">
        <f t="shared" si="3"/>
        <v>640000</v>
      </c>
      <c r="I120" s="85">
        <v>640000</v>
      </c>
      <c r="J120" s="66" t="s">
        <v>260</v>
      </c>
      <c r="K120" s="59"/>
    </row>
    <row r="121" spans="1:11" ht="60" x14ac:dyDescent="0.25">
      <c r="A121" s="26" t="s">
        <v>259</v>
      </c>
      <c r="B121" s="112"/>
      <c r="C121" s="19">
        <v>0</v>
      </c>
      <c r="D121" s="19">
        <v>0</v>
      </c>
      <c r="E121" s="19">
        <v>0</v>
      </c>
      <c r="F121" s="86">
        <v>600000</v>
      </c>
      <c r="G121" s="85">
        <v>450000</v>
      </c>
      <c r="H121" s="19">
        <f t="shared" si="3"/>
        <v>1050000</v>
      </c>
      <c r="I121" s="85">
        <v>1050000</v>
      </c>
      <c r="J121" s="66" t="s">
        <v>261</v>
      </c>
    </row>
    <row r="122" spans="1:11" ht="30" x14ac:dyDescent="0.25">
      <c r="A122" s="37" t="s">
        <v>262</v>
      </c>
      <c r="B122" s="111" t="s">
        <v>114</v>
      </c>
      <c r="C122" s="19">
        <v>0</v>
      </c>
      <c r="D122" s="21">
        <v>270000</v>
      </c>
      <c r="E122" s="19">
        <v>0</v>
      </c>
      <c r="F122" s="19">
        <v>0</v>
      </c>
      <c r="G122" s="19">
        <v>0</v>
      </c>
      <c r="H122" s="19">
        <f t="shared" si="3"/>
        <v>270000</v>
      </c>
      <c r="I122" s="34">
        <v>270000</v>
      </c>
      <c r="J122" s="17"/>
      <c r="K122" s="59"/>
    </row>
    <row r="123" spans="1:11" ht="30" x14ac:dyDescent="0.25">
      <c r="A123" s="37" t="s">
        <v>263</v>
      </c>
      <c r="B123" s="113"/>
      <c r="C123" s="21">
        <v>180000</v>
      </c>
      <c r="D123" s="19">
        <v>0</v>
      </c>
      <c r="E123" s="19">
        <v>0</v>
      </c>
      <c r="F123" s="19">
        <v>0</v>
      </c>
      <c r="G123" s="19">
        <v>0</v>
      </c>
      <c r="H123" s="19">
        <f t="shared" si="3"/>
        <v>180000</v>
      </c>
      <c r="I123" s="34">
        <v>180000</v>
      </c>
      <c r="J123" s="17"/>
    </row>
    <row r="124" spans="1:11" ht="30" x14ac:dyDescent="0.25">
      <c r="A124" s="72" t="s">
        <v>264</v>
      </c>
      <c r="B124" s="113"/>
      <c r="C124" s="19">
        <v>0</v>
      </c>
      <c r="D124" s="21">
        <v>250000</v>
      </c>
      <c r="E124" s="19">
        <v>0</v>
      </c>
      <c r="F124" s="19">
        <v>0</v>
      </c>
      <c r="G124" s="19">
        <v>0</v>
      </c>
      <c r="H124" s="19">
        <f t="shared" si="3"/>
        <v>250000</v>
      </c>
      <c r="I124" s="34">
        <v>250000</v>
      </c>
      <c r="J124" s="17"/>
    </row>
    <row r="125" spans="1:11" ht="30" x14ac:dyDescent="0.25">
      <c r="A125" s="72" t="s">
        <v>265</v>
      </c>
      <c r="B125" s="113"/>
      <c r="C125" s="19">
        <v>0</v>
      </c>
      <c r="D125" s="19">
        <v>0</v>
      </c>
      <c r="E125" s="19">
        <v>0</v>
      </c>
      <c r="F125" s="21">
        <v>200000</v>
      </c>
      <c r="G125" s="19">
        <v>0</v>
      </c>
      <c r="H125" s="19">
        <f t="shared" si="3"/>
        <v>200000</v>
      </c>
      <c r="I125" s="34">
        <v>200000</v>
      </c>
      <c r="J125" s="17"/>
    </row>
    <row r="126" spans="1:11" ht="30" x14ac:dyDescent="0.25">
      <c r="A126" s="37" t="s">
        <v>266</v>
      </c>
      <c r="B126" s="113"/>
      <c r="C126" s="19">
        <v>0</v>
      </c>
      <c r="D126" s="19">
        <v>0</v>
      </c>
      <c r="E126" s="21">
        <v>250000</v>
      </c>
      <c r="F126" s="19">
        <v>0</v>
      </c>
      <c r="G126" s="19">
        <v>0</v>
      </c>
      <c r="H126" s="19">
        <f t="shared" si="3"/>
        <v>250000</v>
      </c>
      <c r="I126" s="34">
        <v>250000</v>
      </c>
      <c r="J126" s="17"/>
    </row>
    <row r="127" spans="1:11" ht="30" x14ac:dyDescent="0.25">
      <c r="A127" s="37" t="s">
        <v>267</v>
      </c>
      <c r="B127" s="113"/>
      <c r="C127" s="19">
        <v>0</v>
      </c>
      <c r="D127" s="21">
        <v>250000</v>
      </c>
      <c r="E127" s="19">
        <v>0</v>
      </c>
      <c r="F127" s="19">
        <v>0</v>
      </c>
      <c r="G127" s="19">
        <v>0</v>
      </c>
      <c r="H127" s="19">
        <f t="shared" si="3"/>
        <v>250000</v>
      </c>
      <c r="I127" s="34">
        <v>250000</v>
      </c>
      <c r="J127" s="17"/>
    </row>
    <row r="128" spans="1:11" ht="30" x14ac:dyDescent="0.25">
      <c r="A128" s="37" t="s">
        <v>268</v>
      </c>
      <c r="B128" s="113"/>
      <c r="C128" s="19">
        <v>0</v>
      </c>
      <c r="D128" s="19">
        <v>0</v>
      </c>
      <c r="E128" s="21">
        <v>250000</v>
      </c>
      <c r="F128" s="19">
        <v>0</v>
      </c>
      <c r="G128" s="19">
        <v>0</v>
      </c>
      <c r="H128" s="19">
        <f t="shared" si="3"/>
        <v>250000</v>
      </c>
      <c r="I128" s="34">
        <v>250000</v>
      </c>
      <c r="J128" s="17"/>
    </row>
    <row r="129" spans="1:10" ht="30" x14ac:dyDescent="0.25">
      <c r="A129" s="37" t="s">
        <v>269</v>
      </c>
      <c r="B129" s="113"/>
      <c r="C129" s="19">
        <v>0</v>
      </c>
      <c r="D129" s="19">
        <v>0</v>
      </c>
      <c r="E129" s="19">
        <v>0</v>
      </c>
      <c r="F129" s="21">
        <v>250000</v>
      </c>
      <c r="G129" s="19">
        <v>0</v>
      </c>
      <c r="H129" s="19">
        <f t="shared" si="3"/>
        <v>250000</v>
      </c>
      <c r="I129" s="34">
        <v>250000</v>
      </c>
      <c r="J129" s="17"/>
    </row>
    <row r="130" spans="1:10" ht="30" x14ac:dyDescent="0.25">
      <c r="A130" s="37" t="s">
        <v>270</v>
      </c>
      <c r="B130" s="112"/>
      <c r="C130" s="19">
        <v>0</v>
      </c>
      <c r="D130" s="19">
        <v>0</v>
      </c>
      <c r="E130" s="19">
        <v>0</v>
      </c>
      <c r="F130" s="19">
        <v>0</v>
      </c>
      <c r="G130" s="21">
        <v>250000</v>
      </c>
      <c r="H130" s="19">
        <f t="shared" si="3"/>
        <v>250000</v>
      </c>
      <c r="I130" s="34">
        <v>250000</v>
      </c>
      <c r="J130" s="17"/>
    </row>
    <row r="131" spans="1:10" ht="30" x14ac:dyDescent="0.25">
      <c r="A131" s="69" t="s">
        <v>95</v>
      </c>
      <c r="B131" s="111" t="s">
        <v>10</v>
      </c>
      <c r="C131" s="84">
        <v>800000</v>
      </c>
      <c r="D131" s="84">
        <v>3000000</v>
      </c>
      <c r="E131" s="84">
        <v>3000000</v>
      </c>
      <c r="F131" s="84">
        <v>3000000</v>
      </c>
      <c r="G131" s="34">
        <v>2200000</v>
      </c>
      <c r="H131" s="19">
        <f t="shared" si="3"/>
        <v>12000000</v>
      </c>
      <c r="I131" s="34">
        <v>12000000</v>
      </c>
      <c r="J131" s="16" t="s">
        <v>277</v>
      </c>
    </row>
    <row r="132" spans="1:10" x14ac:dyDescent="0.25">
      <c r="A132" s="37" t="s">
        <v>271</v>
      </c>
      <c r="B132" s="113"/>
      <c r="C132" s="84">
        <v>388000</v>
      </c>
      <c r="D132" s="19">
        <v>3200000</v>
      </c>
      <c r="E132" s="19">
        <v>0</v>
      </c>
      <c r="F132" s="19">
        <v>0</v>
      </c>
      <c r="G132" s="19">
        <v>0</v>
      </c>
      <c r="H132" s="19">
        <f t="shared" si="3"/>
        <v>3588000</v>
      </c>
      <c r="I132" s="34">
        <f t="shared" ref="I132:I137" si="5">H132</f>
        <v>3588000</v>
      </c>
      <c r="J132" s="16" t="s">
        <v>404</v>
      </c>
    </row>
    <row r="133" spans="1:10" x14ac:dyDescent="0.25">
      <c r="A133" s="37" t="s">
        <v>272</v>
      </c>
      <c r="B133" s="113"/>
      <c r="C133" s="84">
        <v>300000</v>
      </c>
      <c r="D133" s="84">
        <v>1705000</v>
      </c>
      <c r="E133" s="19">
        <v>0</v>
      </c>
      <c r="F133" s="19">
        <v>0</v>
      </c>
      <c r="G133" s="19">
        <v>0</v>
      </c>
      <c r="H133" s="19">
        <f t="shared" si="3"/>
        <v>2005000</v>
      </c>
      <c r="I133" s="34">
        <f t="shared" si="5"/>
        <v>2005000</v>
      </c>
      <c r="J133" s="16" t="s">
        <v>404</v>
      </c>
    </row>
    <row r="134" spans="1:10" x14ac:dyDescent="0.25">
      <c r="A134" s="37" t="s">
        <v>273</v>
      </c>
      <c r="B134" s="113"/>
      <c r="C134" s="84">
        <v>165000</v>
      </c>
      <c r="D134" s="19">
        <v>400000</v>
      </c>
      <c r="E134" s="19">
        <v>0</v>
      </c>
      <c r="F134" s="19">
        <v>0</v>
      </c>
      <c r="G134" s="19">
        <v>0</v>
      </c>
      <c r="H134" s="19">
        <f t="shared" si="3"/>
        <v>565000</v>
      </c>
      <c r="I134" s="34">
        <f t="shared" si="5"/>
        <v>565000</v>
      </c>
      <c r="J134" s="16" t="s">
        <v>404</v>
      </c>
    </row>
    <row r="135" spans="1:10" x14ac:dyDescent="0.25">
      <c r="A135" s="37" t="s">
        <v>274</v>
      </c>
      <c r="B135" s="113"/>
      <c r="C135" s="84">
        <v>600000</v>
      </c>
      <c r="D135" s="84">
        <v>3120000</v>
      </c>
      <c r="E135" s="19">
        <v>0</v>
      </c>
      <c r="F135" s="19">
        <v>0</v>
      </c>
      <c r="G135" s="19">
        <v>0</v>
      </c>
      <c r="H135" s="19">
        <f t="shared" si="3"/>
        <v>3720000</v>
      </c>
      <c r="I135" s="34">
        <f t="shared" si="5"/>
        <v>3720000</v>
      </c>
      <c r="J135" s="16" t="s">
        <v>404</v>
      </c>
    </row>
    <row r="136" spans="1:10" x14ac:dyDescent="0.25">
      <c r="A136" s="37" t="s">
        <v>275</v>
      </c>
      <c r="B136" s="113"/>
      <c r="C136" s="84">
        <v>190000</v>
      </c>
      <c r="D136" s="84">
        <v>1070000</v>
      </c>
      <c r="E136" s="19">
        <v>0</v>
      </c>
      <c r="F136" s="19">
        <v>0</v>
      </c>
      <c r="G136" s="19">
        <v>0</v>
      </c>
      <c r="H136" s="19">
        <f t="shared" si="3"/>
        <v>1260000</v>
      </c>
      <c r="I136" s="34">
        <f t="shared" si="5"/>
        <v>1260000</v>
      </c>
      <c r="J136" s="16" t="s">
        <v>404</v>
      </c>
    </row>
    <row r="137" spans="1:10" x14ac:dyDescent="0.25">
      <c r="A137" s="37" t="s">
        <v>276</v>
      </c>
      <c r="B137" s="113"/>
      <c r="C137" s="84">
        <v>190000</v>
      </c>
      <c r="D137" s="84">
        <v>1070000</v>
      </c>
      <c r="E137" s="19">
        <v>0</v>
      </c>
      <c r="F137" s="19">
        <v>0</v>
      </c>
      <c r="G137" s="19">
        <v>0</v>
      </c>
      <c r="H137" s="19">
        <f t="shared" si="3"/>
        <v>1260000</v>
      </c>
      <c r="I137" s="34">
        <f t="shared" si="5"/>
        <v>1260000</v>
      </c>
      <c r="J137" s="16" t="s">
        <v>404</v>
      </c>
    </row>
    <row r="138" spans="1:10" ht="30" x14ac:dyDescent="0.25">
      <c r="A138" s="69" t="s">
        <v>98</v>
      </c>
      <c r="B138" s="113"/>
      <c r="C138" s="84">
        <v>2000000</v>
      </c>
      <c r="D138" s="84">
        <v>1500000</v>
      </c>
      <c r="E138" s="19">
        <v>0</v>
      </c>
      <c r="F138" s="19">
        <v>0</v>
      </c>
      <c r="G138" s="19">
        <v>0</v>
      </c>
      <c r="H138" s="19">
        <f t="shared" si="3"/>
        <v>3500000</v>
      </c>
      <c r="I138" s="34">
        <v>3500000</v>
      </c>
      <c r="J138" s="16" t="s">
        <v>278</v>
      </c>
    </row>
    <row r="139" spans="1:10" ht="60" x14ac:dyDescent="0.25">
      <c r="A139" s="37" t="s">
        <v>99</v>
      </c>
      <c r="B139" s="25" t="s">
        <v>100</v>
      </c>
      <c r="C139" s="80">
        <v>100000</v>
      </c>
      <c r="D139" s="80">
        <v>100000</v>
      </c>
      <c r="E139" s="80">
        <v>100000</v>
      </c>
      <c r="F139" s="19">
        <v>0</v>
      </c>
      <c r="G139" s="19">
        <v>0</v>
      </c>
      <c r="H139" s="19">
        <f t="shared" ref="H139:H201" si="6">C139+D139+E139+F139+G139</f>
        <v>300000</v>
      </c>
      <c r="I139" s="88">
        <v>300000</v>
      </c>
      <c r="J139" s="68" t="s">
        <v>281</v>
      </c>
    </row>
    <row r="140" spans="1:10" x14ac:dyDescent="0.25">
      <c r="A140" s="36" t="s">
        <v>96</v>
      </c>
      <c r="B140" s="111" t="s">
        <v>405</v>
      </c>
      <c r="C140" s="80"/>
      <c r="D140" s="80"/>
      <c r="E140" s="80"/>
      <c r="F140" s="19"/>
      <c r="G140" s="19"/>
      <c r="H140" s="19"/>
      <c r="I140" s="88" t="s">
        <v>90</v>
      </c>
      <c r="J140" s="68"/>
    </row>
    <row r="141" spans="1:10" ht="30" x14ac:dyDescent="0.25">
      <c r="A141" s="35" t="s">
        <v>406</v>
      </c>
      <c r="B141" s="112"/>
      <c r="C141" s="19">
        <v>0</v>
      </c>
      <c r="D141" s="80">
        <v>375000</v>
      </c>
      <c r="E141" s="19">
        <v>0</v>
      </c>
      <c r="F141" s="19">
        <v>0</v>
      </c>
      <c r="G141" s="19">
        <v>0</v>
      </c>
      <c r="H141" s="80">
        <v>375000</v>
      </c>
      <c r="I141" s="80">
        <v>375000</v>
      </c>
      <c r="J141" s="68" t="s">
        <v>407</v>
      </c>
    </row>
    <row r="142" spans="1:10" ht="30" x14ac:dyDescent="0.25">
      <c r="A142" s="69" t="s">
        <v>328</v>
      </c>
      <c r="B142" s="111" t="s">
        <v>102</v>
      </c>
      <c r="C142" s="19">
        <v>0</v>
      </c>
      <c r="D142" s="89">
        <v>258096</v>
      </c>
      <c r="E142" s="19">
        <v>0</v>
      </c>
      <c r="F142" s="19">
        <v>0</v>
      </c>
      <c r="G142" s="19">
        <v>0</v>
      </c>
      <c r="H142" s="19">
        <f t="shared" si="6"/>
        <v>258096</v>
      </c>
      <c r="I142" s="88">
        <v>258096</v>
      </c>
      <c r="J142" s="17"/>
    </row>
    <row r="143" spans="1:10" x14ac:dyDescent="0.25">
      <c r="A143" s="69" t="s">
        <v>327</v>
      </c>
      <c r="B143" s="113"/>
      <c r="C143" s="19">
        <v>0</v>
      </c>
      <c r="D143" s="89">
        <v>266988</v>
      </c>
      <c r="E143" s="19">
        <v>0</v>
      </c>
      <c r="F143" s="19">
        <v>0</v>
      </c>
      <c r="G143" s="19">
        <v>0</v>
      </c>
      <c r="H143" s="19">
        <f t="shared" si="6"/>
        <v>266988</v>
      </c>
      <c r="I143" s="88">
        <v>266988</v>
      </c>
      <c r="J143" s="17"/>
    </row>
    <row r="144" spans="1:10" ht="30" x14ac:dyDescent="0.25">
      <c r="A144" s="69" t="s">
        <v>329</v>
      </c>
      <c r="B144" s="113"/>
      <c r="C144" s="19">
        <v>0</v>
      </c>
      <c r="D144" s="19">
        <v>0</v>
      </c>
      <c r="E144" s="19">
        <v>0</v>
      </c>
      <c r="F144" s="89">
        <v>700406</v>
      </c>
      <c r="G144" s="19">
        <v>0</v>
      </c>
      <c r="H144" s="19">
        <f t="shared" si="6"/>
        <v>700406</v>
      </c>
      <c r="I144" s="88">
        <v>700406</v>
      </c>
      <c r="J144" s="17"/>
    </row>
    <row r="145" spans="1:11" ht="30" x14ac:dyDescent="0.25">
      <c r="A145" s="69" t="s">
        <v>330</v>
      </c>
      <c r="B145" s="113"/>
      <c r="C145" s="89">
        <v>262956</v>
      </c>
      <c r="D145" s="19">
        <v>0</v>
      </c>
      <c r="E145" s="19">
        <v>0</v>
      </c>
      <c r="F145" s="19">
        <v>0</v>
      </c>
      <c r="G145" s="19">
        <v>0</v>
      </c>
      <c r="H145" s="19">
        <f t="shared" si="6"/>
        <v>262956</v>
      </c>
      <c r="I145" s="88">
        <v>262956</v>
      </c>
      <c r="J145" s="17"/>
    </row>
    <row r="146" spans="1:11" ht="30" x14ac:dyDescent="0.25">
      <c r="A146" s="69" t="s">
        <v>331</v>
      </c>
      <c r="B146" s="113"/>
      <c r="C146" s="89">
        <v>193242</v>
      </c>
      <c r="D146" s="19">
        <v>0</v>
      </c>
      <c r="E146" s="19">
        <v>0</v>
      </c>
      <c r="F146" s="19">
        <v>0</v>
      </c>
      <c r="G146" s="19">
        <v>0</v>
      </c>
      <c r="H146" s="19">
        <f t="shared" si="6"/>
        <v>193242</v>
      </c>
      <c r="I146" s="88">
        <v>193242</v>
      </c>
      <c r="J146" s="17"/>
    </row>
    <row r="147" spans="1:11" ht="30" x14ac:dyDescent="0.25">
      <c r="A147" s="69" t="s">
        <v>332</v>
      </c>
      <c r="B147" s="113"/>
      <c r="C147" s="19">
        <v>0</v>
      </c>
      <c r="D147" s="89">
        <v>241218</v>
      </c>
      <c r="E147" s="19">
        <v>0</v>
      </c>
      <c r="F147" s="19">
        <v>0</v>
      </c>
      <c r="G147" s="19">
        <v>0</v>
      </c>
      <c r="H147" s="19">
        <f t="shared" si="6"/>
        <v>241218</v>
      </c>
      <c r="I147" s="88">
        <v>241218</v>
      </c>
      <c r="J147" s="17"/>
    </row>
    <row r="148" spans="1:11" x14ac:dyDescent="0.25">
      <c r="A148" s="69" t="s">
        <v>333</v>
      </c>
      <c r="B148" s="113"/>
      <c r="C148" s="19">
        <v>0</v>
      </c>
      <c r="D148" s="19">
        <v>0</v>
      </c>
      <c r="E148" s="89">
        <v>76896</v>
      </c>
      <c r="F148" s="19">
        <v>0</v>
      </c>
      <c r="G148" s="19">
        <v>0</v>
      </c>
      <c r="H148" s="19">
        <f t="shared" si="6"/>
        <v>76896</v>
      </c>
      <c r="I148" s="88">
        <v>76896</v>
      </c>
      <c r="J148" s="17"/>
    </row>
    <row r="149" spans="1:11" x14ac:dyDescent="0.25">
      <c r="A149" s="69" t="s">
        <v>334</v>
      </c>
      <c r="B149" s="113"/>
      <c r="C149" s="19">
        <v>0</v>
      </c>
      <c r="D149" s="19">
        <v>0</v>
      </c>
      <c r="E149" s="89">
        <v>41028</v>
      </c>
      <c r="F149" s="19">
        <v>0</v>
      </c>
      <c r="G149" s="19">
        <v>0</v>
      </c>
      <c r="H149" s="19">
        <f t="shared" si="6"/>
        <v>41028</v>
      </c>
      <c r="I149" s="88">
        <v>41028</v>
      </c>
      <c r="J149" s="17"/>
    </row>
    <row r="150" spans="1:11" x14ac:dyDescent="0.25">
      <c r="A150" s="69" t="s">
        <v>335</v>
      </c>
      <c r="B150" s="113"/>
      <c r="C150" s="19">
        <v>0</v>
      </c>
      <c r="D150" s="19">
        <v>0</v>
      </c>
      <c r="E150" s="89">
        <v>80376</v>
      </c>
      <c r="F150" s="19">
        <v>0</v>
      </c>
      <c r="G150" s="19">
        <v>0</v>
      </c>
      <c r="H150" s="19">
        <f t="shared" si="6"/>
        <v>80376</v>
      </c>
      <c r="I150" s="88">
        <v>80376</v>
      </c>
      <c r="J150" s="17"/>
    </row>
    <row r="151" spans="1:11" x14ac:dyDescent="0.25">
      <c r="A151" s="69" t="s">
        <v>336</v>
      </c>
      <c r="B151" s="113"/>
      <c r="C151" s="19">
        <v>0</v>
      </c>
      <c r="D151" s="89">
        <v>74520</v>
      </c>
      <c r="E151" s="19">
        <v>0</v>
      </c>
      <c r="F151" s="19">
        <v>0</v>
      </c>
      <c r="G151" s="19">
        <v>0</v>
      </c>
      <c r="H151" s="19">
        <f t="shared" si="6"/>
        <v>74520</v>
      </c>
      <c r="I151" s="88">
        <v>74520</v>
      </c>
      <c r="J151" s="17"/>
    </row>
    <row r="152" spans="1:11" x14ac:dyDescent="0.25">
      <c r="A152" s="69" t="s">
        <v>337</v>
      </c>
      <c r="B152" s="113"/>
      <c r="C152" s="19">
        <v>0</v>
      </c>
      <c r="D152" s="89">
        <v>66456</v>
      </c>
      <c r="E152" s="19">
        <v>0</v>
      </c>
      <c r="F152" s="19">
        <v>0</v>
      </c>
      <c r="G152" s="19">
        <v>0</v>
      </c>
      <c r="H152" s="19">
        <f t="shared" si="6"/>
        <v>66456</v>
      </c>
      <c r="I152" s="88">
        <v>66456</v>
      </c>
      <c r="J152" s="17"/>
    </row>
    <row r="153" spans="1:11" x14ac:dyDescent="0.25">
      <c r="A153" s="69" t="s">
        <v>338</v>
      </c>
      <c r="B153" s="113"/>
      <c r="C153" s="19">
        <v>0</v>
      </c>
      <c r="D153" s="89">
        <v>61908</v>
      </c>
      <c r="E153" s="19">
        <v>0</v>
      </c>
      <c r="F153" s="19">
        <v>0</v>
      </c>
      <c r="G153" s="19">
        <v>0</v>
      </c>
      <c r="H153" s="19">
        <f t="shared" si="6"/>
        <v>61908</v>
      </c>
      <c r="I153" s="88">
        <v>61908</v>
      </c>
      <c r="J153" s="17"/>
    </row>
    <row r="154" spans="1:11" x14ac:dyDescent="0.25">
      <c r="A154" s="69" t="s">
        <v>339</v>
      </c>
      <c r="B154" s="113"/>
      <c r="C154" s="19">
        <v>0</v>
      </c>
      <c r="D154" s="89">
        <v>182136</v>
      </c>
      <c r="E154" s="19">
        <v>0</v>
      </c>
      <c r="F154" s="19">
        <v>0</v>
      </c>
      <c r="G154" s="19">
        <v>0</v>
      </c>
      <c r="H154" s="19">
        <f t="shared" si="6"/>
        <v>182136</v>
      </c>
      <c r="I154" s="88">
        <v>182136</v>
      </c>
      <c r="J154" s="17"/>
    </row>
    <row r="155" spans="1:11" x14ac:dyDescent="0.25">
      <c r="A155" s="37" t="s">
        <v>282</v>
      </c>
      <c r="B155" s="112"/>
      <c r="C155" s="89">
        <v>800000</v>
      </c>
      <c r="D155" s="89">
        <v>800000</v>
      </c>
      <c r="E155" s="89">
        <v>800000</v>
      </c>
      <c r="F155" s="89">
        <v>800000</v>
      </c>
      <c r="G155" s="89">
        <v>800000</v>
      </c>
      <c r="H155" s="19">
        <f t="shared" si="6"/>
        <v>4000000</v>
      </c>
      <c r="I155" s="88">
        <v>4000000</v>
      </c>
      <c r="J155" s="17"/>
    </row>
    <row r="156" spans="1:11" ht="45" x14ac:dyDescent="0.25">
      <c r="A156" s="69" t="s">
        <v>392</v>
      </c>
      <c r="B156" s="25" t="s">
        <v>20</v>
      </c>
      <c r="C156" s="33">
        <v>50000</v>
      </c>
      <c r="D156" s="33">
        <v>50000</v>
      </c>
      <c r="E156" s="33">
        <v>50000</v>
      </c>
      <c r="F156" s="33">
        <v>50000</v>
      </c>
      <c r="G156" s="33">
        <v>50000</v>
      </c>
      <c r="H156" s="19">
        <f t="shared" si="6"/>
        <v>250000</v>
      </c>
      <c r="I156" s="34">
        <v>250000</v>
      </c>
      <c r="J156" s="16" t="s">
        <v>283</v>
      </c>
    </row>
    <row r="157" spans="1:11" x14ac:dyDescent="0.25">
      <c r="A157" s="71" t="s">
        <v>96</v>
      </c>
      <c r="B157" s="111" t="s">
        <v>106</v>
      </c>
      <c r="C157" s="84">
        <v>500000</v>
      </c>
      <c r="D157" s="84">
        <v>500000</v>
      </c>
      <c r="E157" s="84">
        <v>500000</v>
      </c>
      <c r="F157" s="84">
        <v>500000</v>
      </c>
      <c r="G157" s="84">
        <v>500000</v>
      </c>
      <c r="H157" s="19">
        <f t="shared" si="6"/>
        <v>2500000</v>
      </c>
      <c r="I157" s="34">
        <v>2500000</v>
      </c>
      <c r="J157" s="70"/>
    </row>
    <row r="158" spans="1:11" x14ac:dyDescent="0.25">
      <c r="A158" s="72" t="s">
        <v>393</v>
      </c>
      <c r="B158" s="113"/>
      <c r="C158" s="84">
        <v>360000</v>
      </c>
      <c r="D158" s="19">
        <v>0</v>
      </c>
      <c r="E158" s="84"/>
      <c r="F158" s="19">
        <v>0</v>
      </c>
      <c r="G158" s="19">
        <v>0</v>
      </c>
      <c r="H158" s="19">
        <f t="shared" si="6"/>
        <v>360000</v>
      </c>
      <c r="I158" s="84">
        <v>360000</v>
      </c>
      <c r="J158" s="70"/>
    </row>
    <row r="159" spans="1:11" ht="30" x14ac:dyDescent="0.25">
      <c r="A159" s="69" t="s">
        <v>284</v>
      </c>
      <c r="B159" s="113"/>
      <c r="C159" s="84">
        <v>30000</v>
      </c>
      <c r="D159" s="84">
        <v>100000</v>
      </c>
      <c r="E159" s="84">
        <v>100000</v>
      </c>
      <c r="F159" s="19">
        <v>0</v>
      </c>
      <c r="G159" s="19">
        <v>0</v>
      </c>
      <c r="H159" s="19">
        <f t="shared" si="6"/>
        <v>230000</v>
      </c>
      <c r="I159" s="34">
        <v>230000</v>
      </c>
      <c r="J159" s="25" t="s">
        <v>287</v>
      </c>
      <c r="K159" s="59"/>
    </row>
    <row r="160" spans="1:11" ht="30" x14ac:dyDescent="0.25">
      <c r="A160" s="69" t="s">
        <v>394</v>
      </c>
      <c r="B160" s="113"/>
      <c r="C160" s="84">
        <v>150000</v>
      </c>
      <c r="D160" s="19">
        <v>0</v>
      </c>
      <c r="E160" s="19">
        <v>0</v>
      </c>
      <c r="F160" s="19">
        <v>0</v>
      </c>
      <c r="G160" s="19">
        <v>0</v>
      </c>
      <c r="H160" s="19">
        <f t="shared" si="6"/>
        <v>150000</v>
      </c>
      <c r="I160" s="84">
        <v>150000</v>
      </c>
      <c r="J160" s="25" t="s">
        <v>288</v>
      </c>
    </row>
    <row r="161" spans="1:11" ht="45" x14ac:dyDescent="0.25">
      <c r="A161" s="69" t="s">
        <v>285</v>
      </c>
      <c r="B161" s="113"/>
      <c r="C161" s="84">
        <v>50000</v>
      </c>
      <c r="D161" s="84">
        <v>300000</v>
      </c>
      <c r="E161" s="84">
        <v>500000</v>
      </c>
      <c r="F161" s="19">
        <v>0</v>
      </c>
      <c r="G161" s="19">
        <v>0</v>
      </c>
      <c r="H161" s="19">
        <f t="shared" si="6"/>
        <v>850000</v>
      </c>
      <c r="I161" s="34">
        <v>850000</v>
      </c>
      <c r="J161" s="70"/>
    </row>
    <row r="162" spans="1:11" ht="30" x14ac:dyDescent="0.25">
      <c r="A162" s="69" t="s">
        <v>286</v>
      </c>
      <c r="B162" s="112"/>
      <c r="C162" s="84">
        <v>50000</v>
      </c>
      <c r="D162" s="84">
        <v>300000</v>
      </c>
      <c r="E162" s="19">
        <v>0</v>
      </c>
      <c r="F162" s="19">
        <v>0</v>
      </c>
      <c r="G162" s="19">
        <v>0</v>
      </c>
      <c r="H162" s="19">
        <f t="shared" si="6"/>
        <v>350000</v>
      </c>
      <c r="I162" s="34">
        <v>350000</v>
      </c>
      <c r="J162" s="70"/>
    </row>
    <row r="163" spans="1:11" x14ac:dyDescent="0.25">
      <c r="A163" s="37" t="s">
        <v>96</v>
      </c>
      <c r="B163" s="111" t="s">
        <v>19</v>
      </c>
      <c r="C163" s="81">
        <v>247500</v>
      </c>
      <c r="D163" s="81">
        <v>247500</v>
      </c>
      <c r="E163" s="81">
        <v>247500</v>
      </c>
      <c r="F163" s="81">
        <v>247500</v>
      </c>
      <c r="G163" s="81">
        <v>247500</v>
      </c>
      <c r="H163" s="19">
        <f t="shared" si="6"/>
        <v>1237500</v>
      </c>
      <c r="I163" s="90">
        <v>1237500</v>
      </c>
      <c r="J163" s="17"/>
    </row>
    <row r="164" spans="1:11" x14ac:dyDescent="0.25">
      <c r="A164" s="72" t="s">
        <v>316</v>
      </c>
      <c r="B164" s="113"/>
      <c r="C164" s="81">
        <v>1525000</v>
      </c>
      <c r="D164" s="19">
        <v>0</v>
      </c>
      <c r="E164" s="19">
        <v>0</v>
      </c>
      <c r="F164" s="19">
        <v>0</v>
      </c>
      <c r="G164" s="19">
        <v>0</v>
      </c>
      <c r="H164" s="19">
        <f t="shared" si="6"/>
        <v>1525000</v>
      </c>
      <c r="I164" s="85">
        <v>1525000</v>
      </c>
      <c r="J164" s="17"/>
    </row>
    <row r="165" spans="1:11" x14ac:dyDescent="0.25">
      <c r="A165" s="72" t="s">
        <v>317</v>
      </c>
      <c r="B165" s="113"/>
      <c r="C165" s="81">
        <v>215000</v>
      </c>
      <c r="D165" s="19">
        <v>0</v>
      </c>
      <c r="E165" s="19">
        <v>0</v>
      </c>
      <c r="F165" s="19">
        <v>0</v>
      </c>
      <c r="G165" s="19">
        <v>0</v>
      </c>
      <c r="H165" s="19">
        <f t="shared" si="6"/>
        <v>215000</v>
      </c>
      <c r="I165" s="85">
        <v>215000</v>
      </c>
      <c r="J165" s="17"/>
    </row>
    <row r="166" spans="1:11" ht="30" x14ac:dyDescent="0.25">
      <c r="A166" s="72" t="s">
        <v>318</v>
      </c>
      <c r="B166" s="113"/>
      <c r="C166" s="81">
        <v>777213.33</v>
      </c>
      <c r="D166" s="19">
        <v>0</v>
      </c>
      <c r="E166" s="19">
        <v>0</v>
      </c>
      <c r="F166" s="19">
        <v>0</v>
      </c>
      <c r="G166" s="19">
        <v>0</v>
      </c>
      <c r="H166" s="19">
        <f t="shared" si="6"/>
        <v>777213.33</v>
      </c>
      <c r="I166" s="85">
        <v>777213.33</v>
      </c>
      <c r="J166" s="17"/>
    </row>
    <row r="167" spans="1:11" ht="30" x14ac:dyDescent="0.25">
      <c r="A167" s="72" t="s">
        <v>319</v>
      </c>
      <c r="B167" s="113"/>
      <c r="C167" s="81">
        <v>408664.17</v>
      </c>
      <c r="D167" s="19">
        <v>0</v>
      </c>
      <c r="E167" s="19">
        <v>0</v>
      </c>
      <c r="F167" s="19">
        <v>0</v>
      </c>
      <c r="G167" s="19">
        <v>0</v>
      </c>
      <c r="H167" s="19">
        <f t="shared" si="6"/>
        <v>408664.17</v>
      </c>
      <c r="I167" s="85">
        <v>408664.17</v>
      </c>
      <c r="J167" s="17"/>
    </row>
    <row r="168" spans="1:11" x14ac:dyDescent="0.25">
      <c r="A168" s="72" t="s">
        <v>320</v>
      </c>
      <c r="B168" s="113"/>
      <c r="C168" s="19">
        <v>0</v>
      </c>
      <c r="D168" s="91">
        <v>370684.17</v>
      </c>
      <c r="E168" s="19">
        <v>0</v>
      </c>
      <c r="F168" s="19">
        <v>0</v>
      </c>
      <c r="G168" s="19">
        <v>0</v>
      </c>
      <c r="H168" s="19">
        <f t="shared" si="6"/>
        <v>370684.17</v>
      </c>
      <c r="I168" s="85">
        <v>370684.17</v>
      </c>
      <c r="J168" s="17"/>
    </row>
    <row r="169" spans="1:11" x14ac:dyDescent="0.25">
      <c r="A169" s="72" t="s">
        <v>321</v>
      </c>
      <c r="B169" s="113"/>
      <c r="C169" s="19">
        <v>0</v>
      </c>
      <c r="D169" s="91">
        <v>225415.83</v>
      </c>
      <c r="E169" s="19">
        <v>0</v>
      </c>
      <c r="F169" s="19">
        <v>0</v>
      </c>
      <c r="G169" s="19">
        <v>0</v>
      </c>
      <c r="H169" s="19">
        <f t="shared" si="6"/>
        <v>225415.83</v>
      </c>
      <c r="I169" s="85">
        <v>225415.83</v>
      </c>
      <c r="J169" s="17"/>
    </row>
    <row r="170" spans="1:11" x14ac:dyDescent="0.25">
      <c r="A170" s="72" t="s">
        <v>322</v>
      </c>
      <c r="B170" s="113"/>
      <c r="C170" s="19">
        <v>0</v>
      </c>
      <c r="D170" s="91">
        <v>513447.5</v>
      </c>
      <c r="E170" s="19">
        <v>0</v>
      </c>
      <c r="F170" s="19">
        <v>0</v>
      </c>
      <c r="G170" s="19">
        <v>0</v>
      </c>
      <c r="H170" s="19">
        <f t="shared" si="6"/>
        <v>513447.5</v>
      </c>
      <c r="I170" s="85">
        <v>513447.5</v>
      </c>
      <c r="J170" s="17"/>
    </row>
    <row r="171" spans="1:11" ht="30" x14ac:dyDescent="0.25">
      <c r="A171" s="72" t="s">
        <v>323</v>
      </c>
      <c r="B171" s="113"/>
      <c r="C171" s="19">
        <v>0</v>
      </c>
      <c r="D171" s="19">
        <v>0</v>
      </c>
      <c r="E171" s="19">
        <v>0</v>
      </c>
      <c r="F171" s="19">
        <v>0</v>
      </c>
      <c r="G171" s="81">
        <v>657500</v>
      </c>
      <c r="H171" s="19">
        <f t="shared" si="6"/>
        <v>657500</v>
      </c>
      <c r="I171" s="85">
        <v>657500</v>
      </c>
      <c r="J171" s="17"/>
    </row>
    <row r="172" spans="1:11" x14ac:dyDescent="0.25">
      <c r="A172" s="72" t="s">
        <v>324</v>
      </c>
      <c r="B172" s="113"/>
      <c r="C172" s="19">
        <v>0</v>
      </c>
      <c r="D172" s="19">
        <v>0</v>
      </c>
      <c r="E172" s="19">
        <v>0</v>
      </c>
      <c r="F172" s="19">
        <v>0</v>
      </c>
      <c r="G172" s="81">
        <v>315000</v>
      </c>
      <c r="H172" s="19">
        <f t="shared" si="6"/>
        <v>315000</v>
      </c>
      <c r="I172" s="85">
        <v>315000</v>
      </c>
      <c r="J172" s="17"/>
    </row>
    <row r="173" spans="1:11" x14ac:dyDescent="0.25">
      <c r="A173" s="72" t="s">
        <v>325</v>
      </c>
      <c r="B173" s="113"/>
      <c r="C173" s="19">
        <v>0</v>
      </c>
      <c r="D173" s="19">
        <v>0</v>
      </c>
      <c r="E173" s="19">
        <v>0</v>
      </c>
      <c r="F173" s="19">
        <v>0</v>
      </c>
      <c r="G173" s="81">
        <v>105300</v>
      </c>
      <c r="H173" s="19">
        <f t="shared" si="6"/>
        <v>105300</v>
      </c>
      <c r="I173" s="85">
        <v>105300</v>
      </c>
      <c r="J173" s="17"/>
    </row>
    <row r="174" spans="1:11" x14ac:dyDescent="0.25">
      <c r="A174" s="72" t="s">
        <v>326</v>
      </c>
      <c r="B174" s="112"/>
      <c r="C174" s="19">
        <v>0</v>
      </c>
      <c r="D174" s="19">
        <v>0</v>
      </c>
      <c r="E174" s="19">
        <v>0</v>
      </c>
      <c r="F174" s="19">
        <v>0</v>
      </c>
      <c r="G174" s="81">
        <v>303364.17</v>
      </c>
      <c r="H174" s="19">
        <f t="shared" si="6"/>
        <v>303364.17</v>
      </c>
      <c r="I174" s="85">
        <v>303364.17</v>
      </c>
      <c r="J174" s="17"/>
    </row>
    <row r="175" spans="1:11" ht="45" x14ac:dyDescent="0.25">
      <c r="A175" s="74" t="s">
        <v>279</v>
      </c>
      <c r="B175" s="111" t="s">
        <v>100</v>
      </c>
      <c r="C175" s="83">
        <v>10000</v>
      </c>
      <c r="D175" s="83">
        <v>10000</v>
      </c>
      <c r="E175" s="19">
        <v>0</v>
      </c>
      <c r="F175" s="19">
        <v>0</v>
      </c>
      <c r="G175" s="19">
        <v>0</v>
      </c>
      <c r="H175" s="19">
        <f t="shared" si="6"/>
        <v>20000</v>
      </c>
      <c r="I175" s="34">
        <v>20000</v>
      </c>
      <c r="J175" s="16" t="s">
        <v>293</v>
      </c>
      <c r="K175" s="59"/>
    </row>
    <row r="176" spans="1:11" ht="30" x14ac:dyDescent="0.25">
      <c r="A176" s="74" t="s">
        <v>280</v>
      </c>
      <c r="B176" s="113"/>
      <c r="C176" s="83">
        <v>5000</v>
      </c>
      <c r="D176" s="83">
        <v>5000</v>
      </c>
      <c r="E176" s="83">
        <v>5000</v>
      </c>
      <c r="F176" s="83">
        <v>5000</v>
      </c>
      <c r="G176" s="83">
        <v>5000</v>
      </c>
      <c r="H176" s="19">
        <f t="shared" si="6"/>
        <v>25000</v>
      </c>
      <c r="I176" s="34">
        <v>25000</v>
      </c>
      <c r="J176" s="10" t="s">
        <v>294</v>
      </c>
    </row>
    <row r="177" spans="1:11" ht="30" x14ac:dyDescent="0.25">
      <c r="A177" s="74" t="s">
        <v>292</v>
      </c>
      <c r="B177" s="112"/>
      <c r="C177" s="83">
        <v>350000</v>
      </c>
      <c r="D177" s="83">
        <v>350000</v>
      </c>
      <c r="E177" s="19">
        <v>0</v>
      </c>
      <c r="F177" s="19">
        <v>0</v>
      </c>
      <c r="G177" s="19">
        <v>0</v>
      </c>
      <c r="H177" s="19">
        <f t="shared" si="6"/>
        <v>700000</v>
      </c>
      <c r="I177" s="34">
        <v>700000</v>
      </c>
      <c r="J177" s="16" t="s">
        <v>295</v>
      </c>
    </row>
    <row r="178" spans="1:11" ht="45" x14ac:dyDescent="0.25">
      <c r="A178" s="75" t="s">
        <v>296</v>
      </c>
      <c r="B178" s="25" t="s">
        <v>19</v>
      </c>
      <c r="C178" s="81">
        <v>80000</v>
      </c>
      <c r="D178" s="19">
        <v>0</v>
      </c>
      <c r="E178" s="19">
        <v>0</v>
      </c>
      <c r="F178" s="19">
        <v>0</v>
      </c>
      <c r="G178" s="19">
        <v>0</v>
      </c>
      <c r="H178" s="19">
        <f t="shared" si="6"/>
        <v>80000</v>
      </c>
      <c r="I178" s="85">
        <v>80000</v>
      </c>
      <c r="J178" s="79"/>
    </row>
    <row r="179" spans="1:11" ht="45" x14ac:dyDescent="0.25">
      <c r="A179" s="75" t="s">
        <v>358</v>
      </c>
      <c r="B179" s="111" t="s">
        <v>346</v>
      </c>
      <c r="C179" s="19"/>
      <c r="D179" s="19"/>
      <c r="E179" s="19"/>
      <c r="F179" s="19"/>
      <c r="G179" s="19"/>
      <c r="H179" s="20" t="s">
        <v>238</v>
      </c>
      <c r="I179" s="20" t="s">
        <v>238</v>
      </c>
      <c r="J179" s="79"/>
    </row>
    <row r="180" spans="1:11" ht="45" x14ac:dyDescent="0.25">
      <c r="A180" s="75" t="s">
        <v>359</v>
      </c>
      <c r="B180" s="113"/>
      <c r="C180" s="19"/>
      <c r="D180" s="19"/>
      <c r="E180" s="19"/>
      <c r="F180" s="19"/>
      <c r="G180" s="19"/>
      <c r="H180" s="20" t="s">
        <v>238</v>
      </c>
      <c r="I180" s="20" t="s">
        <v>238</v>
      </c>
      <c r="J180" s="79"/>
    </row>
    <row r="181" spans="1:11" ht="45" x14ac:dyDescent="0.25">
      <c r="A181" s="75" t="s">
        <v>360</v>
      </c>
      <c r="B181" s="113"/>
      <c r="C181" s="19"/>
      <c r="D181" s="19"/>
      <c r="E181" s="19"/>
      <c r="F181" s="19"/>
      <c r="G181" s="19"/>
      <c r="H181" s="20" t="s">
        <v>238</v>
      </c>
      <c r="I181" s="20" t="s">
        <v>238</v>
      </c>
      <c r="J181" s="79"/>
    </row>
    <row r="182" spans="1:11" ht="30" x14ac:dyDescent="0.25">
      <c r="A182" s="75" t="s">
        <v>361</v>
      </c>
      <c r="B182" s="112"/>
      <c r="C182" s="19"/>
      <c r="D182" s="19"/>
      <c r="E182" s="19"/>
      <c r="F182" s="19"/>
      <c r="G182" s="19"/>
      <c r="H182" s="20" t="s">
        <v>238</v>
      </c>
      <c r="I182" s="20" t="s">
        <v>238</v>
      </c>
      <c r="J182" s="79"/>
    </row>
    <row r="183" spans="1:11" ht="45" x14ac:dyDescent="0.25">
      <c r="A183" s="76" t="s">
        <v>297</v>
      </c>
      <c r="B183" s="25" t="s">
        <v>91</v>
      </c>
      <c r="C183" s="19">
        <v>0</v>
      </c>
      <c r="D183" s="19">
        <v>0</v>
      </c>
      <c r="E183" s="33">
        <v>100000</v>
      </c>
      <c r="F183" s="33">
        <v>150000</v>
      </c>
      <c r="G183" s="34">
        <v>300000</v>
      </c>
      <c r="H183" s="19">
        <f t="shared" si="6"/>
        <v>550000</v>
      </c>
      <c r="I183" s="34">
        <v>550000</v>
      </c>
      <c r="J183" s="16" t="s">
        <v>298</v>
      </c>
    </row>
    <row r="184" spans="1:11" x14ac:dyDescent="0.25">
      <c r="A184" s="74" t="s">
        <v>110</v>
      </c>
      <c r="B184" s="25" t="s">
        <v>28</v>
      </c>
      <c r="C184" s="19"/>
      <c r="D184" s="19"/>
      <c r="E184" s="19"/>
      <c r="F184" s="19"/>
      <c r="G184" s="19"/>
      <c r="H184" s="20" t="s">
        <v>238</v>
      </c>
      <c r="I184" s="20" t="s">
        <v>238</v>
      </c>
      <c r="J184" s="5" t="s">
        <v>395</v>
      </c>
    </row>
    <row r="185" spans="1:11" ht="45" x14ac:dyDescent="0.25">
      <c r="A185" s="74" t="s">
        <v>158</v>
      </c>
      <c r="B185" s="93" t="s">
        <v>31</v>
      </c>
      <c r="C185" s="19">
        <v>0</v>
      </c>
      <c r="D185" s="33">
        <v>40000</v>
      </c>
      <c r="E185" s="33">
        <v>40000</v>
      </c>
      <c r="F185" s="33">
        <v>40000</v>
      </c>
      <c r="G185" s="33">
        <v>40000</v>
      </c>
      <c r="H185" s="19">
        <f t="shared" si="6"/>
        <v>160000</v>
      </c>
      <c r="I185" s="34">
        <v>160000</v>
      </c>
      <c r="J185" s="25" t="s">
        <v>162</v>
      </c>
    </row>
    <row r="186" spans="1:11" ht="45" x14ac:dyDescent="0.25">
      <c r="A186" s="76" t="s">
        <v>299</v>
      </c>
      <c r="B186" s="111" t="s">
        <v>37</v>
      </c>
      <c r="C186" s="19"/>
      <c r="D186" s="19"/>
      <c r="E186" s="19"/>
      <c r="F186" s="19"/>
      <c r="G186" s="19"/>
      <c r="H186" s="20" t="s">
        <v>238</v>
      </c>
      <c r="I186" s="20" t="s">
        <v>238</v>
      </c>
      <c r="J186" s="16" t="s">
        <v>301</v>
      </c>
    </row>
    <row r="187" spans="1:11" ht="45" x14ac:dyDescent="0.25">
      <c r="A187" s="76" t="s">
        <v>300</v>
      </c>
      <c r="B187" s="112"/>
      <c r="C187" s="19"/>
      <c r="D187" s="19"/>
      <c r="E187" s="19"/>
      <c r="F187" s="19"/>
      <c r="G187" s="19"/>
      <c r="H187" s="20" t="s">
        <v>238</v>
      </c>
      <c r="I187" s="20" t="s">
        <v>238</v>
      </c>
      <c r="J187" s="16" t="s">
        <v>302</v>
      </c>
    </row>
    <row r="188" spans="1:11" ht="30" x14ac:dyDescent="0.25">
      <c r="A188" s="76" t="s">
        <v>187</v>
      </c>
      <c r="B188" s="94" t="s">
        <v>83</v>
      </c>
      <c r="C188" s="84">
        <v>1500</v>
      </c>
      <c r="D188" s="19">
        <v>0</v>
      </c>
      <c r="E188" s="19">
        <v>0</v>
      </c>
      <c r="F188" s="19">
        <v>0</v>
      </c>
      <c r="G188" s="19">
        <v>0</v>
      </c>
      <c r="H188" s="19">
        <f t="shared" si="6"/>
        <v>1500</v>
      </c>
      <c r="I188" s="84">
        <v>1500</v>
      </c>
      <c r="J188" s="25" t="s">
        <v>189</v>
      </c>
    </row>
    <row r="189" spans="1:11" ht="75" x14ac:dyDescent="0.25">
      <c r="A189" s="76" t="s">
        <v>199</v>
      </c>
      <c r="B189" s="94" t="s">
        <v>85</v>
      </c>
      <c r="C189" s="19">
        <v>0</v>
      </c>
      <c r="D189" s="86">
        <v>35000</v>
      </c>
      <c r="E189" s="86">
        <v>35000</v>
      </c>
      <c r="F189" s="86">
        <v>35000</v>
      </c>
      <c r="G189" s="19">
        <v>0</v>
      </c>
      <c r="H189" s="19">
        <f t="shared" si="6"/>
        <v>105000</v>
      </c>
      <c r="I189" s="85">
        <v>105000</v>
      </c>
      <c r="J189" s="25" t="s">
        <v>201</v>
      </c>
    </row>
    <row r="190" spans="1:11" ht="120" x14ac:dyDescent="0.25">
      <c r="A190" s="43" t="s">
        <v>303</v>
      </c>
      <c r="B190" s="25" t="s">
        <v>66</v>
      </c>
      <c r="C190" s="19"/>
      <c r="D190" s="19"/>
      <c r="E190" s="19"/>
      <c r="F190" s="19"/>
      <c r="G190" s="19"/>
      <c r="H190" s="20" t="s">
        <v>238</v>
      </c>
      <c r="I190" s="20" t="s">
        <v>238</v>
      </c>
      <c r="J190" s="15" t="s">
        <v>304</v>
      </c>
      <c r="K190" s="107"/>
    </row>
    <row r="191" spans="1:11" ht="31.5" x14ac:dyDescent="0.25">
      <c r="A191" s="43" t="s">
        <v>362</v>
      </c>
      <c r="B191" s="111" t="s">
        <v>100</v>
      </c>
      <c r="C191" s="108">
        <v>8000</v>
      </c>
      <c r="D191" s="108">
        <v>8000</v>
      </c>
      <c r="E191" s="108">
        <v>8000</v>
      </c>
      <c r="F191" s="108">
        <v>8000</v>
      </c>
      <c r="G191" s="108">
        <v>8000</v>
      </c>
      <c r="H191" s="109">
        <f>SUM(C191:G191)</f>
        <v>40000</v>
      </c>
      <c r="I191" s="20">
        <v>40000</v>
      </c>
      <c r="J191" s="105" t="s">
        <v>364</v>
      </c>
    </row>
    <row r="192" spans="1:11" ht="31.5" x14ac:dyDescent="0.25">
      <c r="A192" s="43" t="s">
        <v>363</v>
      </c>
      <c r="B192" s="112"/>
      <c r="C192" s="108">
        <v>20000</v>
      </c>
      <c r="D192" s="108">
        <v>20000</v>
      </c>
      <c r="E192" s="108">
        <v>20000</v>
      </c>
      <c r="F192" s="108">
        <v>20000</v>
      </c>
      <c r="G192" s="108">
        <v>20000</v>
      </c>
      <c r="H192" s="109">
        <f>SUM(C192:G192)</f>
        <v>100000</v>
      </c>
      <c r="I192" s="20">
        <v>100000</v>
      </c>
      <c r="J192" s="106" t="s">
        <v>365</v>
      </c>
    </row>
    <row r="193" spans="1:11" ht="90" x14ac:dyDescent="0.25">
      <c r="A193" s="43" t="s">
        <v>409</v>
      </c>
      <c r="B193" s="94" t="s">
        <v>405</v>
      </c>
      <c r="C193" s="108">
        <v>11000</v>
      </c>
      <c r="D193" s="33">
        <v>0</v>
      </c>
      <c r="E193" s="33">
        <v>0</v>
      </c>
      <c r="F193" s="33">
        <v>0</v>
      </c>
      <c r="G193" s="33">
        <v>0</v>
      </c>
      <c r="H193" s="108">
        <v>11000</v>
      </c>
      <c r="I193" s="108">
        <v>11000</v>
      </c>
      <c r="J193" s="106"/>
    </row>
    <row r="194" spans="1:11" ht="90" x14ac:dyDescent="0.25">
      <c r="A194" s="43" t="s">
        <v>305</v>
      </c>
      <c r="B194" s="25" t="s">
        <v>102</v>
      </c>
      <c r="C194" s="19">
        <v>0</v>
      </c>
      <c r="D194" s="84">
        <v>30000</v>
      </c>
      <c r="E194" s="33">
        <v>0</v>
      </c>
      <c r="F194" s="33">
        <v>0</v>
      </c>
      <c r="G194" s="33">
        <v>0</v>
      </c>
      <c r="H194" s="19">
        <f t="shared" si="6"/>
        <v>30000</v>
      </c>
      <c r="I194" s="34">
        <v>30000</v>
      </c>
      <c r="J194" s="25" t="s">
        <v>306</v>
      </c>
      <c r="K194" s="59"/>
    </row>
    <row r="195" spans="1:11" ht="45" x14ac:dyDescent="0.25">
      <c r="A195" s="77" t="s">
        <v>307</v>
      </c>
      <c r="B195" s="111" t="s">
        <v>17</v>
      </c>
      <c r="C195" s="33">
        <v>15000</v>
      </c>
      <c r="D195" s="33">
        <v>15000</v>
      </c>
      <c r="E195" s="33">
        <v>15000</v>
      </c>
      <c r="F195" s="33">
        <v>15000</v>
      </c>
      <c r="G195" s="33">
        <v>15000</v>
      </c>
      <c r="H195" s="19">
        <f t="shared" si="6"/>
        <v>75000</v>
      </c>
      <c r="I195" s="34">
        <v>75000</v>
      </c>
      <c r="J195" s="66" t="s">
        <v>312</v>
      </c>
    </row>
    <row r="196" spans="1:11" ht="75" x14ac:dyDescent="0.25">
      <c r="A196" s="77" t="s">
        <v>308</v>
      </c>
      <c r="B196" s="113"/>
      <c r="C196" s="19">
        <v>0</v>
      </c>
      <c r="D196" s="33">
        <v>5000</v>
      </c>
      <c r="E196" s="19">
        <v>0</v>
      </c>
      <c r="F196" s="33">
        <v>5000</v>
      </c>
      <c r="G196" s="19">
        <v>0</v>
      </c>
      <c r="H196" s="19">
        <f t="shared" si="6"/>
        <v>10000</v>
      </c>
      <c r="I196" s="34">
        <v>10000</v>
      </c>
      <c r="J196" s="16" t="s">
        <v>310</v>
      </c>
    </row>
    <row r="197" spans="1:11" ht="165" x14ac:dyDescent="0.25">
      <c r="A197" s="77" t="s">
        <v>309</v>
      </c>
      <c r="B197" s="112"/>
      <c r="C197" s="33">
        <v>5000</v>
      </c>
      <c r="D197" s="33">
        <v>5000</v>
      </c>
      <c r="E197" s="33">
        <v>5000</v>
      </c>
      <c r="F197" s="33">
        <v>5000</v>
      </c>
      <c r="G197" s="33">
        <v>5000</v>
      </c>
      <c r="H197" s="19">
        <f t="shared" si="6"/>
        <v>25000</v>
      </c>
      <c r="I197" s="34">
        <v>25000</v>
      </c>
      <c r="J197" s="16" t="s">
        <v>311</v>
      </c>
    </row>
    <row r="198" spans="1:11" ht="30" customHeight="1" x14ac:dyDescent="0.25">
      <c r="A198" s="77" t="s">
        <v>396</v>
      </c>
      <c r="B198" s="111" t="s">
        <v>91</v>
      </c>
      <c r="C198" s="33">
        <v>55000</v>
      </c>
      <c r="D198" s="33">
        <v>55000</v>
      </c>
      <c r="E198" s="33">
        <v>55000</v>
      </c>
      <c r="F198" s="33">
        <v>55000</v>
      </c>
      <c r="G198" s="33">
        <v>55000</v>
      </c>
      <c r="H198" s="19">
        <f t="shared" si="6"/>
        <v>275000</v>
      </c>
      <c r="I198" s="34">
        <v>275000</v>
      </c>
      <c r="J198" s="17"/>
    </row>
    <row r="199" spans="1:11" ht="30" customHeight="1" x14ac:dyDescent="0.25">
      <c r="A199" s="77" t="s">
        <v>313</v>
      </c>
      <c r="B199" s="113"/>
      <c r="C199" s="33">
        <v>50000</v>
      </c>
      <c r="D199" s="33">
        <v>50000</v>
      </c>
      <c r="E199" s="33">
        <v>50000</v>
      </c>
      <c r="F199" s="33">
        <v>50000</v>
      </c>
      <c r="G199" s="33">
        <v>50000</v>
      </c>
      <c r="H199" s="19">
        <f t="shared" si="6"/>
        <v>250000</v>
      </c>
      <c r="I199" s="34">
        <v>250000</v>
      </c>
      <c r="J199" s="17"/>
    </row>
    <row r="200" spans="1:11" ht="45" x14ac:dyDescent="0.25">
      <c r="A200" s="77" t="s">
        <v>119</v>
      </c>
      <c r="B200" s="113"/>
      <c r="C200" s="19">
        <v>0</v>
      </c>
      <c r="D200" s="33">
        <v>35000</v>
      </c>
      <c r="E200" s="33">
        <v>70000</v>
      </c>
      <c r="F200" s="33">
        <v>70000</v>
      </c>
      <c r="G200" s="33">
        <v>70000</v>
      </c>
      <c r="H200" s="19">
        <f t="shared" si="6"/>
        <v>245000</v>
      </c>
      <c r="I200" s="34">
        <v>245000</v>
      </c>
      <c r="J200" s="16" t="s">
        <v>314</v>
      </c>
    </row>
    <row r="201" spans="1:11" ht="30" customHeight="1" x14ac:dyDescent="0.25">
      <c r="A201" s="77" t="s">
        <v>120</v>
      </c>
      <c r="B201" s="112"/>
      <c r="C201" s="19">
        <v>0</v>
      </c>
      <c r="D201" s="33">
        <v>10000</v>
      </c>
      <c r="E201" s="19">
        <v>0</v>
      </c>
      <c r="F201" s="19">
        <v>0</v>
      </c>
      <c r="G201" s="19">
        <v>0</v>
      </c>
      <c r="H201" s="19">
        <f t="shared" si="6"/>
        <v>10000</v>
      </c>
      <c r="I201" s="33">
        <v>10000</v>
      </c>
      <c r="J201" s="17"/>
    </row>
    <row r="202" spans="1:11" ht="18.75" x14ac:dyDescent="0.3">
      <c r="A202" s="99" t="s">
        <v>121</v>
      </c>
      <c r="C202" s="46">
        <f t="shared" ref="C202:I202" si="7">SUM(C9:C201)</f>
        <v>34257707.5</v>
      </c>
      <c r="D202" s="46">
        <f t="shared" si="7"/>
        <v>50303184.5</v>
      </c>
      <c r="E202" s="46">
        <f t="shared" si="7"/>
        <v>28711878</v>
      </c>
      <c r="F202" s="46">
        <f t="shared" si="7"/>
        <v>27991759</v>
      </c>
      <c r="G202" s="46">
        <f t="shared" si="7"/>
        <v>26526415.170000002</v>
      </c>
      <c r="H202" s="46">
        <f t="shared" si="7"/>
        <v>168922269.16999999</v>
      </c>
      <c r="I202" s="100">
        <f t="shared" si="7"/>
        <v>356131172.17000002</v>
      </c>
    </row>
  </sheetData>
  <mergeCells count="35">
    <mergeCell ref="J49:J50"/>
    <mergeCell ref="B9:B10"/>
    <mergeCell ref="B12:B15"/>
    <mergeCell ref="B17:B19"/>
    <mergeCell ref="B20:B23"/>
    <mergeCell ref="B24:B28"/>
    <mergeCell ref="B30:B33"/>
    <mergeCell ref="B34:B39"/>
    <mergeCell ref="B40:B42"/>
    <mergeCell ref="B43:B47"/>
    <mergeCell ref="B48:B51"/>
    <mergeCell ref="J21:J22"/>
    <mergeCell ref="B52:B55"/>
    <mergeCell ref="B57:B59"/>
    <mergeCell ref="B60:B62"/>
    <mergeCell ref="B63:B67"/>
    <mergeCell ref="B68:B69"/>
    <mergeCell ref="B73:B74"/>
    <mergeCell ref="B84:B100"/>
    <mergeCell ref="B101:B105"/>
    <mergeCell ref="B107:B112"/>
    <mergeCell ref="B113:B118"/>
    <mergeCell ref="B120:B121"/>
    <mergeCell ref="B122:B130"/>
    <mergeCell ref="B131:B138"/>
    <mergeCell ref="B195:B197"/>
    <mergeCell ref="B198:B201"/>
    <mergeCell ref="B142:B155"/>
    <mergeCell ref="B157:B162"/>
    <mergeCell ref="B163:B174"/>
    <mergeCell ref="B175:B177"/>
    <mergeCell ref="B186:B187"/>
    <mergeCell ref="B179:B182"/>
    <mergeCell ref="B191:B192"/>
    <mergeCell ref="B140:B141"/>
  </mergeCells>
  <phoneticPr fontId="9"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Programme d'action simplifié</vt:lpstr>
      <vt:lpstr>Programme d'action détaillé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Jeanne MULLER</dc:creator>
  <cp:lastModifiedBy>Jeanne MULLER</cp:lastModifiedBy>
  <dcterms:created xsi:type="dcterms:W3CDTF">2025-12-12T21:57:36Z</dcterms:created>
  <dcterms:modified xsi:type="dcterms:W3CDTF">2026-08-31T13:20:53Z</dcterms:modified>
</cp:coreProperties>
</file>